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01" windowWidth="5970" windowHeight="6045" firstSheet="1" activeTab="2"/>
  </bookViews>
  <sheets>
    <sheet name="Chi tiêu cơ ban nam 07" sheetId="1" r:id="rId1"/>
    <sheet name="bao cao tom tat quý 4.07" sheetId="2" r:id="rId2"/>
    <sheet name="thuyet minh quy 4.07" sheetId="3" r:id="rId3"/>
  </sheets>
  <definedNames/>
  <calcPr fullCalcOnLoad="1"/>
</workbook>
</file>

<file path=xl/sharedStrings.xml><?xml version="1.0" encoding="utf-8"?>
<sst xmlns="http://schemas.openxmlformats.org/spreadsheetml/2006/main" count="655" uniqueCount="524">
  <si>
    <t>STT</t>
  </si>
  <si>
    <t>Nội dung</t>
  </si>
  <si>
    <t>Số dư cuối kỳ</t>
  </si>
  <si>
    <t>Số dư đầu kỳ</t>
  </si>
  <si>
    <t>Các khoản đầu tư tài chính ngắn hạn</t>
  </si>
  <si>
    <t>Hàng tồn kho</t>
  </si>
  <si>
    <t>II</t>
  </si>
  <si>
    <t>Tài sản cố định</t>
  </si>
  <si>
    <t>Các khoản đầu tư tài chính dài hạn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</si>
  <si>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</si>
  <si>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</si>
  <si>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</si>
  <si>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</si>
  <si>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</si>
  <si>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</si>
  <si>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</si>
  <si>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</si>
  <si>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</si>
  <si>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</si>
  <si>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 xml:space="preserve"> - Cổ phiếu quỹ</t>
  </si>
  <si>
    <t xml:space="preserve"> - Chênh lệch đánh giá lại tài sản</t>
  </si>
  <si>
    <t xml:space="preserve"> - Nguồn kinh phí</t>
  </si>
  <si>
    <t>VI</t>
  </si>
  <si>
    <t>TỔNG CỘNG NGUỒN VỐN</t>
  </si>
  <si>
    <t>Chỉ tiêu</t>
  </si>
  <si>
    <t>Kỳ báo cáo</t>
  </si>
  <si>
    <t>Luỹ kế</t>
  </si>
  <si>
    <t>Doanh thu bán hàng và cung cấp dịch vụ</t>
  </si>
  <si>
    <t>Các khoản giảm trừ doanh thu</t>
  </si>
  <si>
    <t>Giá vốn hàng bán</t>
  </si>
  <si>
    <t>Doanh thu hoạt động tài chính</t>
  </si>
  <si>
    <t>Chi phí tài chính</t>
  </si>
  <si>
    <t>Chi phí bán hàng</t>
  </si>
  <si>
    <t>Chi phí quản lý doanh nghiệp</t>
  </si>
  <si>
    <t>Thu nhập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</si>
  <si>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</si>
  <si>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</si>
  <si>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</si>
  <si>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</si>
  <si>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Cổ tức trên mỗi cổ phiếu</t>
  </si>
  <si>
    <t xml:space="preserve">I.A. BẢNG CÂN ĐỐI KẾ TOÁN   </t>
  </si>
  <si>
    <t>(Áp dụng với các doanh nghiệp trong lĩnh vực sản xuất, chế biến, dịch vụ)</t>
  </si>
  <si>
    <t>Stt</t>
  </si>
  <si>
    <t>I</t>
  </si>
  <si>
    <r>
      <t xml:space="preserve">Tài sản ngắn hạn </t>
    </r>
    <r>
      <rPr>
        <i/>
        <sz val="13"/>
        <rFont val="Times New Roman"/>
        <family val="1"/>
      </rPr>
      <t xml:space="preserve">       </t>
    </r>
  </si>
  <si>
    <t xml:space="preserve">Tiền và các khoản tương đương tiền      </t>
  </si>
  <si>
    <t xml:space="preserve">Các khoản phải thu ngắn hạn    </t>
  </si>
  <si>
    <t xml:space="preserve">Tài sản ngắn hạn khác     </t>
  </si>
  <si>
    <r>
      <t>Tài sản dài hạn</t>
    </r>
    <r>
      <rPr>
        <i/>
        <sz val="13"/>
        <rFont val="Times New Roman"/>
        <family val="1"/>
      </rPr>
      <t xml:space="preserve">    </t>
    </r>
  </si>
  <si>
    <t xml:space="preserve">Các khoản phải thu dài hạn   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</si>
  <si>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</si>
  <si>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</si>
  <si>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</si>
  <si>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</si>
  <si>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</si>
  <si>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 xml:space="preserve">Tài sản dài hạn khác      </t>
  </si>
  <si>
    <t>-  Vốn khác của chủ sở hữu</t>
  </si>
  <si>
    <r>
      <t xml:space="preserve"> - Chênh lệch tỷ giá hối đoái       </t>
    </r>
    <r>
      <rPr>
        <i/>
        <sz val="12"/>
        <rFont val="Times New Roman"/>
        <family val="1"/>
      </rPr>
      <t xml:space="preserve"> </t>
    </r>
  </si>
  <si>
    <t xml:space="preserve"> - Các quỹ</t>
  </si>
  <si>
    <t xml:space="preserve"> - Lợi nhuận sau thuế chưa phân phối</t>
  </si>
  <si>
    <t xml:space="preserve"> - Nguồn vốn đầu tư XDCB</t>
  </si>
  <si>
    <t>2</t>
  </si>
  <si>
    <t>Nguồn kinh phí và quỹ khác</t>
  </si>
  <si>
    <t xml:space="preserve"> - Quỹ khen thưởng phúc lợi</t>
  </si>
  <si>
    <t xml:space="preserve"> - Nguồn kinh phí đã hình thành TSCĐ</t>
  </si>
  <si>
    <t>1</t>
  </si>
  <si>
    <t>3</t>
  </si>
  <si>
    <t>4</t>
  </si>
  <si>
    <t>II.A.  KẾT QUẢ HOẠT ĐỘNG KINH DOANH</t>
  </si>
  <si>
    <t>(Áp dụng với các doanh nghiệp sản xuất, chế biến, dịch vụ)</t>
  </si>
  <si>
    <t>Doanh thu thuần vê bán hàng và cung cấp dịch vụ</t>
  </si>
  <si>
    <t>5</t>
  </si>
  <si>
    <t>LN gộp về bán hàng và cung cấp dịch vụ</t>
  </si>
  <si>
    <t>6</t>
  </si>
  <si>
    <t>7</t>
  </si>
  <si>
    <t>8</t>
  </si>
  <si>
    <t>9</t>
  </si>
  <si>
    <t>10</t>
  </si>
  <si>
    <t xml:space="preserve">Lợi nhuận thuần từ hoạt động kinh doanh    </t>
  </si>
  <si>
    <t>11</t>
  </si>
  <si>
    <t>12</t>
  </si>
  <si>
    <t xml:space="preserve">Chi phí khác                                                                                                                                                     </t>
  </si>
  <si>
    <t>13</t>
  </si>
  <si>
    <t>14</t>
  </si>
  <si>
    <t>15</t>
  </si>
  <si>
    <t>16</t>
  </si>
  <si>
    <t>17</t>
  </si>
  <si>
    <t xml:space="preserve">Lãi cơ bản trên cổ phiếu   </t>
  </si>
  <si>
    <t>18</t>
  </si>
  <si>
    <r>
      <t xml:space="preserve">THỦY ĐIỆN THÁC BÀ </t>
    </r>
    <r>
      <rPr>
        <b/>
        <sz val="14"/>
        <rFont val="Times New Roman"/>
        <family val="1"/>
      </rPr>
      <t xml:space="preserve">                BÁO CÁO TÀI CHÍNH TÓM TẮT</t>
    </r>
  </si>
  <si>
    <t xml:space="preserve">  CÔNG TY CỔ PHẦN </t>
  </si>
  <si>
    <t xml:space="preserve"> - CT HĐQT (Để báo cáo)</t>
  </si>
  <si>
    <t xml:space="preserve"> - Lưu VP,P5</t>
  </si>
  <si>
    <t xml:space="preserve">     Nơi nhận:</t>
  </si>
  <si>
    <t xml:space="preserve"> - TTGD chứng khoán</t>
  </si>
  <si>
    <t xml:space="preserve"> số …… /BB-TĐTB-P5                                             (Quý IV năm 2007)</t>
  </si>
  <si>
    <t>stt</t>
  </si>
  <si>
    <t>Chỉ tiªu</t>
  </si>
  <si>
    <t>kú tr­íc</t>
  </si>
  <si>
    <t>kú b¸o c¸o</t>
  </si>
  <si>
    <t xml:space="preserve"> - Tµi s¶n dµi h¹n/Tæng tµi s¶n</t>
  </si>
  <si>
    <t>%</t>
  </si>
  <si>
    <t xml:space="preserve"> - Tµi s¶n ng¾n h¹n/tæng tµi s¶n</t>
  </si>
  <si>
    <t>C¬ cÊu nguån vèn</t>
  </si>
  <si>
    <t xml:space="preserve"> - Nguån vèn chñ së h÷u/tæng nguån vèn</t>
  </si>
  <si>
    <t>Kh¶ n¨ng thanh to¸n nhanh</t>
  </si>
  <si>
    <t>lÇn</t>
  </si>
  <si>
    <t xml:space="preserve"> - Kh¶ n¨ng thanh to¸n hiÖn hµnh</t>
  </si>
  <si>
    <t xml:space="preserve"> - Tû suÊt lîi nhuËn sau thuÕ/doanh thu thuÇn</t>
  </si>
  <si>
    <t xml:space="preserve"> - Tû suÊt lîi nhuËn sau thuÕ/nguån vèn chñ së h÷u</t>
  </si>
  <si>
    <t>Tû suÊt lîi nhuËn</t>
  </si>
  <si>
    <t>C¬ cÊu tµi s¶n</t>
  </si>
  <si>
    <t xml:space="preserve"> - Tû suÊt lîinhuËn sau thuÕ/ tæng tµi s¶n</t>
  </si>
  <si>
    <t>§¬n vÞ tÝnh</t>
  </si>
  <si>
    <t>V. CÁC CHỈ TIÊU TÀI CHÍNH CƠ BẢN</t>
  </si>
  <si>
    <t xml:space="preserve"> - Nî ph¶i tr¶/ tæng nguån vèn</t>
  </si>
  <si>
    <t xml:space="preserve"> - Kh¶ n¨ng thanh to¸n nhanh</t>
  </si>
  <si>
    <t>Yªn b¸i, ngµy 21th¸ng 01 n¨m 2008</t>
  </si>
  <si>
    <t>I- §Æc ®iÓm ho¹t ®éng cña doanh nghiÖp</t>
  </si>
  <si>
    <t>1- H×nh thøc së h÷u vèn: Së h÷u tËp thÓ</t>
  </si>
  <si>
    <t>2- LÜnh vùc kinh doanh: N¨ng l­îng</t>
  </si>
  <si>
    <t>3- Ngµnh nghÒ kinh doanh: S¶n xuÊt vµ kinh doanh ®iÖn n¨ng</t>
  </si>
  <si>
    <t xml:space="preserve">4- §Æc ®iÓm ho¹t ®éng cña doanh nghiÖp trong n¨m tµi chÝnh cã ¶nh h­ëng ®Õn b¸o c¸o tµi chÝnh: </t>
  </si>
  <si>
    <t>II- Kú kÕ to¸n, ®¬n vÞ tiÒn tÖ sö dông trong kÕ to¸n:</t>
  </si>
  <si>
    <t>2- §¬n vÞ tiÒn tÖ sö dông trong kÕ to¸n: VN ®ång</t>
  </si>
  <si>
    <t>III- ChuÈn mùc vµ ChÕ ®é kÕ to¸n ¸p dông</t>
  </si>
  <si>
    <t>1- ChÕ ®é kÕ to¸n ¸p dông: Theo qui ®Þnh hiÖn hµnh cña Bé tµi chÝnh</t>
  </si>
  <si>
    <t xml:space="preserve">2- Tuyªn bè vÒ viÖc tu©n thñ ChuÈn mùc kÕ to¸n vµ ChÕ ®é kÕ to¸n: </t>
  </si>
  <si>
    <t>3- H×nh thøc kÕ to¸n ¸p dông: NhËt ký chung</t>
  </si>
  <si>
    <t>IV- C¸c chÝnh s¸ch kÕ to¸n ¸p dông</t>
  </si>
  <si>
    <t>1- Nguyªn t¾c, ph­¬ng ph¸p x¸c ®Þnh c¸c kho¶n tiÒn: tiÒn mÆt, tiÒn göi ng©n hµng, tiÒn ®ang chuyÓn gåm:</t>
  </si>
  <si>
    <t>- Nguyªn t¾c x¸c ®Þnh c¸c kho¶n t­¬ng ®­¬ng tiÒn: TiÒn mÆt, tiÒn göi ng©n hµng, tiÒn ®ang chuyÓn gåm:
- Nguyªn t¨c x¸c ®Þnh c¸c kho¶n t­¬ng ®­¬ng tiÒn: C¸c kho¶n cã tÝnh thnah to¸n cao sÏ tÝnh vµo kho¶n t­¬ng ®­¬ng tiÒn</t>
  </si>
  <si>
    <t>- Nguyªn t¾c vµ ph­¬ng ph¸p chuyÓn ®æi c¸c ®ång tiÒn kh¸c ra ®ång tiÒn sö dông trong kÕ to¸n: heo tû gÝa giao dÞch b×nh qu©n trªn TTNT liªn ng©n hµng hoÆc theo tû gi¸ thùc tÕ cña nghiÖp vô ph¸t sinh</t>
  </si>
  <si>
    <t>2- Nguyªn t¾c ghi nhËn hµng tån kho</t>
  </si>
  <si>
    <t>- Nguyªn t¾c ghi nhËn hµng tån kho: Ghi nhËn hµng tån kho theo gi¸ vèn ®Ó cã ®­îc hµng tån kho bao gåm gi¸ mua+ chi phÝ vËn chuyÓn+hao hôt trong ®Þnh møc+ thuÕ NK+....</t>
  </si>
  <si>
    <t>- Ph­¬ng ph¸p tÝnh gi¸ trÞ hµng tån kho cuèi kú: Theo ph­¬ng ph¸p gÝa b×nh qu©n gia quyÒn</t>
  </si>
  <si>
    <t>- Ph­¬ng ph¸p h¹ch to¸n hµng tån kho (kª khai th­êng xuyªn hay kiÓm kª ®Þnh kú): Kª khai th­êng xuyªn</t>
  </si>
  <si>
    <t>- LËp dù phßng gi¶m gi¸ hµng tån kho: Cuèi n¨m tµi chÝnh tr­íc khi lËp BC tµi chÝnh sÏ ®¸nh gi¸ hµng tån kho so víi gi¸ thÞ tr­êng ®Ó lËp dù phßng nÕu cã sù gi¶m gÝa nh»m ®¶m b¶o Hµng tån kho ®­îc ph¶n ¸nh theo gi¸ trÞ thuÇn</t>
  </si>
  <si>
    <t>3- Nguyªn t¾c ghi nhËn vµ khÊu hao TSC§</t>
  </si>
  <si>
    <t>- Nguyªn t¾c ghi nhËn TSC§ h÷u h×nh, TSC§ v« h×nh: - Ch¾n ch¾n thu ®uîc lîi Ých kinh tÕ trong t­¬ng lai tõ viÖc sö dông tµi s¶n ®ã
 - Nguyªn gi¸ TS ph¶i ®­îc x¸c ®Þnh mét c¸ch ®¸ng tin cËy
 - Cã thêi gian sö dông tõ 1 n¨m trë lªn
 - Cã gi¸ trÞ tõ 10 triÖu ®ång trë lªn
Ghi nhËn TSC§ h÷u h×nh, TSC§ v« h×nh theo gi¸ phÝ bao gåm gi¸ mua+ Chi phÝ VC+ thuÕ NK+ lÖ phÝ tr­íc b¹(nÕu cã)......</t>
  </si>
  <si>
    <t>- Ph­¬ng ph¸p khÊu hao TSC§ h÷u h×nh, TSC§ v« h×nh: Theo PP ®­êng th¼ng</t>
  </si>
  <si>
    <t>4- Nguyªn t¾c ghi nhËn vµ khÊu hao bÊt ®éng s¶n ®Çu t­</t>
  </si>
  <si>
    <t>- Nguyªn t¾c ghi nhËn bÊt ®éng s¶n ®Çu t­: QuyÒn sö dông ®Êt, nhµ hoÆc mét phÇn nhµ ®Êt, c¬ së h¹ tÇng do chñ së h÷u n¾m gi÷ hoÆc ®i thuª tµi chÝnh n¾m gi÷ ®Ó chê t¨ng gi¸ ho¨ch cho thuª theo mét hoÆc nhiÒu hîp ®ång thuª ho¹t ®éng. Ghi nhËn lµ bÊt §S§T khi ch¾c ch¾n thu ®­îc lîi Ých trong t­¬ng lai</t>
  </si>
  <si>
    <t>- Nguyªn t¾c vµ ph­¬ng ph¸p khÊu hao bÊt ®éng s¶n ®Çu t­: Theo PP ®­êng th¼ng</t>
  </si>
  <si>
    <t>5- Nguyªn t¾c ghi nhËn c¸c kho¶n ®Çu t­ tµi chÝnh</t>
  </si>
  <si>
    <t>- C¸c kho¶n ®Çu t­ vµo c«ng ty con, c«ng ty liªn kÕt, vèn gãp vµo c¬ së kinh doanh ®ång kiÓm so¸t: Ph¶n ¸nh theo sè vèn gãp thùc tÕ</t>
  </si>
  <si>
    <t>- C¸c kho¶n ®Çu t­ chøng kho¸n ng¾n h¹n: Theo gi¸ mua thùc tÕ</t>
  </si>
  <si>
    <t>- C¸c kho¶n ®Çu t­ ng¾n h¹n, dµi h¹n kh¸c: Theo sè vèn ®Çu t­ thùc tÕ</t>
  </si>
  <si>
    <t xml:space="preserve">- Ph­¬ng ph¸p lËp dù phßng gi¶m gi¸ ®Çu t­ ng¾n h¹n, dµi h¹n: </t>
  </si>
  <si>
    <t>6- Nguyªn t¾c vèn hãa c¸c kho¶n chi phÝ ®i vay</t>
  </si>
  <si>
    <t>- Nguyªn t¾c vèn hãa c¸c kho¶n chi phÝ ®i vay: Chi phÝ ®i vay liªn quan ®Õn tµi s¶n dë dang nµo th× ®­îc vèn ho¸ vµo TS ®ã, nÕu kho¶n vay liªn quan ®Õn nhiÒu TS dë dang th× vèn ho¸ theo tû lÖ ®­îc x¸c ®Þnh qua tÝnh to¸n.</t>
  </si>
  <si>
    <t>- Tû lÖ vèn hãa chi phÝ ®i vay ®­îc sö dông ®Ó x¸c ®Þnh chi phÝ ®i vay ®­îc vèn hãa trong kú: 100% hoÆc theo tû lÖ quy ®Þnh th«ng qua viÖc tÝnh to¸n nÕu chi phÝ ®i vay liªn quan ®Õn nhiÒu TS dë dang hoÆc vèn vay võa phôc vô SXKD võa phôc vô SX TS dë dang</t>
  </si>
  <si>
    <t>7- Nguyªn t¾c ghi nhËn vµ vèn hãa c¸c kho¶n chi phÝ kh¸c</t>
  </si>
  <si>
    <t>- Chi phÝ tr¶ tr­íc: Chi phÝ ®· chi trong kú nµy nh­ng liªn quan ®Õn nhiÒu kú SXKD sau vµ vèn ho¸ theo kú kÕ to¸n</t>
  </si>
  <si>
    <t xml:space="preserve">- Chi phÝ kh¸c:Vèn ho¸ theo kú kÕ to¸n </t>
  </si>
  <si>
    <t>- Ph­¬ng ph¸p ph©n bæ chi phÝ tr¶ tr­íc: Theo th¸ng</t>
  </si>
  <si>
    <t xml:space="preserve">- Ph­¬ng ph¸p ph©n bæ lîi thÕ th­¬ng m¹i: </t>
  </si>
  <si>
    <t xml:space="preserve">8- Nguyªn t¾c ghi nhËn chi phÝ ph¶i tr¶: 
  - </t>
  </si>
  <si>
    <t xml:space="preserve">9- Nguyªn t¾c vµ ph­¬ng ph¸p ghi nhËn c¸c kho¶n dù phßng ph¶i tr¶
  - </t>
  </si>
  <si>
    <t>10- Nguyªn t¾c ghi nhËn vèn chñ së h÷u</t>
  </si>
  <si>
    <t xml:space="preserve">- Nguyªn t¾c ghi nhËn vèn ®Çu t­ cña chñ së h÷u, thÆng d­ vèn cæ phÇn, vèn kh¸c cña chñ së h÷u: </t>
  </si>
  <si>
    <t xml:space="preserve">- Nguyªn t¾c ghi nhËn chªnh lÖch ®¸nh gi¸ l¹i tµi s¶n: </t>
  </si>
  <si>
    <t>- Nguyªn t¾c ghi nhËn chªnh lÖch tû gi¸: Chªnh lÖch gi÷a tû gi¸ ghi sæ (tû gi¸ nhËn nî ) vµ tû gi¸ thanh to¸n hoÆc tû gi¸ do ®¸nh gi¸ l¹i c¸c kho¶n môc tiÒn tÖ cuèi n¨m tµi chÝnh.</t>
  </si>
  <si>
    <t xml:space="preserve">- Nguyªn t¾c ghi nhËn lîi nhuËn ch­a ph©n phèi: </t>
  </si>
  <si>
    <t>11- Nguyªn t¾c vµ ph­¬ng ph¸p ghi nhËn doanh thu</t>
  </si>
  <si>
    <t>- Doanh thu b¸n hµng: Doanh thu ®­îc ghi nhËn khi ®· chuyÓn giao toµn bé hay hÇu hÕt nh÷ng lîi Ých liªn quan cho bªn mua. Doanh thu kh«ng ph©n biÖt lµ ®· thu tiÒn hay ch­a thu tiÒn.</t>
  </si>
  <si>
    <t>- Doanh thu cung cÊp dÞch vô: Doanh thu ®­îc ghi nhËn khi dÞch vô ®· tiªu dïng xong. Doanh thu kh«ng ph©n biÖt lµ ®· thu tiÒn hay ch­a thu tiÒn.</t>
  </si>
  <si>
    <t>- Doanh thu ho¹t ®éng tµi chÝnh: §­îc ghi nhËn khi cã Th«ng b¸o tr¶ cæ tøc ( tr­êng hîp mua cæ phÇn cña ®¬n vÞ kh¸c ), chøng tõ cña ng©n hµng vÒ viÖc tr¶ l·i ( nÕu göi tiÒn ), chªnh lÖch l·i tû gi¸ trong giai ®o¹n SXKD....</t>
  </si>
  <si>
    <t>- Doanh thu hîp ®ång x©y dùng: Ghi nhËn sau khi cã ®Çy ®ñ chøng tõ ph¶n ¸nh khèi l­îng c«ng viÖc ®· hoµn thµnh ®­îc chÊp nhËn thanh to¸n.</t>
  </si>
  <si>
    <t xml:space="preserve">12- Nguyªn t¾c vµ ph­¬ng ph¸p ghi nhËn chi phÝ tµi chÝnh: </t>
  </si>
  <si>
    <t xml:space="preserve">13- Nguyªn t¾c vµ ph­¬ng ph¸p ghi nhËn chi phÝ thuÕ thu nhËp doanh nghiÖp hiÖn hµnh, chi phÝ thuÕ thu nhËp doanh nghiÖp ho·n l¹i: </t>
  </si>
  <si>
    <t xml:space="preserve">14- C¸c nghiÖp vô dù phßng rñi ro hèi ®o¸i: </t>
  </si>
  <si>
    <t xml:space="preserve">15- C¸c nguyªn t¾c vµ ph­¬ng ph¸p kÕ to¸n kh¸c: </t>
  </si>
  <si>
    <t>V- Th«ng tin bæ sung cho c¸c kho¶n môc tr×nh bµy trong B¶ng c©n ®èi kÕ to¸n vµ B¸o c¸o kÕt qu¶ ho¹t ®éng kinh doanh</t>
  </si>
  <si>
    <t>ChØ tiªu</t>
  </si>
  <si>
    <t>Cuèi kú</t>
  </si>
  <si>
    <t>§Çu n¨m</t>
  </si>
  <si>
    <t>1- TiÒn</t>
  </si>
  <si>
    <t>- TiÒn mÆt</t>
  </si>
  <si>
    <t>- TiÒn göi ng©n hµng</t>
  </si>
  <si>
    <t>- TiÒn ®ang chuyÓn</t>
  </si>
  <si>
    <t>- C¸c kho¶n t­¬ng ®­¬ng tiÒn</t>
  </si>
  <si>
    <t>Céng</t>
  </si>
  <si>
    <t>2- C¸c kho¶n ®Çu t­ tµi chÝnh ng¾n h¹n</t>
  </si>
  <si>
    <t>- Chøng kho¸n ®Çu t­ ng¾n h¹n</t>
  </si>
  <si>
    <t>- §Çu t­ ng¾n h¹n kh¸c</t>
  </si>
  <si>
    <t>- Dù phßng gi¶m gi¸ ®Çu t­ ng¾n h¹n</t>
  </si>
  <si>
    <t>3- C¸c kho¶n ph¶i thu ng¾n h¹n kh¸c</t>
  </si>
  <si>
    <t>- Ph¶i thu vÒ cæ phÇn ho¸</t>
  </si>
  <si>
    <t>- Ph¶i thu vÒ cæ tøc vµ lîi nhuËn ®­îc chia</t>
  </si>
  <si>
    <t>- Ph¶i thu ng­êi lao ®éng</t>
  </si>
  <si>
    <t>- Ph¶i thu kh¸c</t>
  </si>
  <si>
    <t>4- Hµng tån kho</t>
  </si>
  <si>
    <t>- Hµng mua ®ang ®i trªn ®­êng</t>
  </si>
  <si>
    <t>- Nguyªn liÖu, vËt liÖu</t>
  </si>
  <si>
    <t>- C«ng cô, dông cô</t>
  </si>
  <si>
    <t>- Chi phÝ SX, KD dë dang</t>
  </si>
  <si>
    <t>- Thµnh phÈm</t>
  </si>
  <si>
    <t>- Hµng hãa</t>
  </si>
  <si>
    <t>- Hµng göi ®i b¸n</t>
  </si>
  <si>
    <t>- Hµng hãa kho b¶o thuÕ</t>
  </si>
  <si>
    <t>- Hµng hãa bÊt ®éng s¶n</t>
  </si>
  <si>
    <t>Céng gi¸ gèc hµng tån kho</t>
  </si>
  <si>
    <t xml:space="preserve">* Gi¸ trÞ hoµn nhËp dù phßng gi¶m gi¸ hµng tån kho trong n¨m: </t>
  </si>
  <si>
    <t xml:space="preserve">* Gi¸ trÞ hµng tån kho dïng ®Ó thÕ chÊp cho c¸c kho¶n nî: </t>
  </si>
  <si>
    <t>* Lý do trÝch thªm hoÆc hoµn nhËp dù phßng gi¶m gi¸ hµng tån kho:</t>
  </si>
  <si>
    <t>5- ThuÕ ph¶i thu vµ c¸c kho¶n ph¶i thu nhµ n­íc</t>
  </si>
  <si>
    <t>- ThuÕ thu nhËp doanh nghiÖp</t>
  </si>
  <si>
    <t>- C¸c kho¶n kh¸c ph¶i thu nhµ n­íc</t>
  </si>
  <si>
    <t>6- Ph¶i thu dµi h¹n néi bé</t>
  </si>
  <si>
    <t>- Cho vay dµi h¹n néi bé</t>
  </si>
  <si>
    <t>- Ph¶i thu dµi h¹n néi bé kh¸c</t>
  </si>
  <si>
    <t>7- Ph¶i thu dµi h¹n kh¸c</t>
  </si>
  <si>
    <t>- Ký quü, ký c­îc dµi h¹n</t>
  </si>
  <si>
    <t>- C¸c kho¶n tiÒn nhËn uû th¸c</t>
  </si>
  <si>
    <t>- Cho vay kh«ng cã l·i</t>
  </si>
  <si>
    <t>- Ph¶i thu dµi h¹n kh¸c</t>
  </si>
  <si>
    <t>8- T¨ng, gi¶m tµi s¶n cè ®Þnh h÷u h×nh:</t>
  </si>
  <si>
    <t xml:space="preserve"> Ph­¬ng tiÖn vËn t¶i, 
truyÒn dÉn</t>
  </si>
  <si>
    <t>Kho¶n môc</t>
  </si>
  <si>
    <t xml:space="preserve">Nhµ cöa 
VËt </t>
  </si>
  <si>
    <t xml:space="preserve">M¸y mãc, thiÕt bÞ
VËt </t>
  </si>
  <si>
    <t>Dông cô qu¶n lý</t>
  </si>
  <si>
    <t>TSC§ kh¸c</t>
  </si>
  <si>
    <t>Tæng céng</t>
  </si>
  <si>
    <t>I. Nguyªn gi¸ TSC§ h÷u h×nh</t>
  </si>
  <si>
    <t>1. Sè d­ ®Çu n¨m</t>
  </si>
  <si>
    <t>2. Sè lòy kÕ t¨ng tõ ®Çu n¨m</t>
  </si>
  <si>
    <t>- Lòy kÕ mua tõ ®Çu n¨m</t>
  </si>
  <si>
    <t>- §Çu t­ XDCB hoµn thµnh</t>
  </si>
  <si>
    <t>- Lòy kÕ t¨ng kh¸c</t>
  </si>
  <si>
    <t>3. Lòy kÕ gi¶m tõ ®Çu n¨m</t>
  </si>
  <si>
    <t>- ChuyÓn sang B§S ®Çu t­</t>
  </si>
  <si>
    <t>- Thanh lý, nh­îng b¸n</t>
  </si>
  <si>
    <t>- Lòy kÕ gi¶m kh¸c</t>
  </si>
  <si>
    <t>4. Sè d­ cuèi kú</t>
  </si>
  <si>
    <t>II. Gi¸ trÞ hao mßn lòy kÕ</t>
  </si>
  <si>
    <t>- Sè d­ ®Çu n¨m</t>
  </si>
  <si>
    <t>- Lòy kÕ khÊu hao tõ ®Çu n¨m</t>
  </si>
  <si>
    <t>- ChuyÓn sang bÊt ®éng s¶n ®Çu t­</t>
  </si>
  <si>
    <t>- Sè d­ cuèi kú</t>
  </si>
  <si>
    <t>III. Gi¸  trÞ cßn l¹i cña TSC§ h÷u h×nh</t>
  </si>
  <si>
    <t>- T¹i ngµy ®Çu n¨m</t>
  </si>
  <si>
    <t>- T¹i ngµy cuèi kú</t>
  </si>
  <si>
    <t xml:space="preserve">* Gi¸ trÞ cßn l¹i cuèi kú cña TSC§ h÷u h×nh ®· dïng thÕ chÊp, cÇm cè c¸c kho¶n vay: </t>
  </si>
  <si>
    <t xml:space="preserve">* Nguyªn gi¸ TSC§ cuèi kú  ®· khÊu hao hÕt nh­ng vÉn cßn sö dông: </t>
  </si>
  <si>
    <t xml:space="preserve">* Nguyªn gi¸ TSC§ cuèi kú chê thanh lý: </t>
  </si>
  <si>
    <t xml:space="preserve"> * C¸c cam kÕt vÒ viÖc mua, b¸n TSC§ h÷u h×nh cã gi¸ trÞ lín ch­a thùc hiÖn: </t>
  </si>
  <si>
    <t>9- T¨ng, gi¶m tµi s¶n cè ®Þnh thuª tµi chÝnh:</t>
  </si>
  <si>
    <t xml:space="preserve"> Ph­¬ng tiÖn 
vËn t¶i, truyÒn dÉn</t>
  </si>
  <si>
    <t>I. Nguyªn gi¸ TSC§ thuª TC</t>
  </si>
  <si>
    <t>Sè d­ ®Çu n¨m</t>
  </si>
  <si>
    <t>- Lòy kÕ thuª tµi chÝnh tõ ®Çu n¨m</t>
  </si>
  <si>
    <t>- Mua l¹i TSC§ thuª tµi chÝnh</t>
  </si>
  <si>
    <t>- Tr¶ l¹i TSC§ thuª tµi chÝnh</t>
  </si>
  <si>
    <t>Sè d­ cuèi kú</t>
  </si>
  <si>
    <t>III. Gi¸ trÞ cßn l¹i cña TSC§ thuª TC</t>
  </si>
  <si>
    <t xml:space="preserve">- TiÒn thuª ph¸t sinh thªm ®­îc ghi nhËn lµ chi phÝ trong n¨m; </t>
  </si>
  <si>
    <t>- C¨n cø ®Ó x¸c ®Þnh tiÒn thuª ph¸t sinh thªm;</t>
  </si>
  <si>
    <t xml:space="preserve">- §iÒu kho¶n gia h¹n thuª hoÆc quyÒn ®­îc mua tµi s¶n: </t>
  </si>
  <si>
    <t>10- T¨ng, gi¶m tµi s¶n cè ®Þnh v« h×nh:</t>
  </si>
  <si>
    <t xml:space="preserve">QuyÒn 
sö dông ®Êt
VËt </t>
  </si>
  <si>
    <t>QuyÒn ph¸t hµnh</t>
  </si>
  <si>
    <t>B¶n quyÒn, 
b»ng s¸ng chÕ</t>
  </si>
  <si>
    <t>Nh·n hiÖu 
hµng ho¸</t>
  </si>
  <si>
    <t>PhÇn mÒm 
m¸y tÝnh</t>
  </si>
  <si>
    <t>TSC§ v« h×nh  kh¸c</t>
  </si>
  <si>
    <t>I. Nguyªn gi¸ TSC§ v« h×nh</t>
  </si>
  <si>
    <t>- T¹o ra tõ néi bé doanh nghiÖp</t>
  </si>
  <si>
    <t>- T¨ng do hîp nhÊt kinh doanh</t>
  </si>
  <si>
    <t>- Luü kÕ t¨ng kh¸c</t>
  </si>
  <si>
    <t>- Luü kÕ gi¶m kh¸c</t>
  </si>
  <si>
    <t>- Luü kÕ khÊu hao tõ ®Çu n¨m</t>
  </si>
  <si>
    <t>III. Gi¸ trÞ cßn l¹i cña TSC§VH</t>
  </si>
  <si>
    <t>- T¹i ngµy cuèi n¨m</t>
  </si>
  <si>
    <t xml:space="preserve"> -  ThuyÕt minh sè liÖu vµ gi¶i tr×nh kh¸c theo yªu cÇu cña ChuÈn mùc kÕ to¸n sè 04 TSC§ v« h×nh: </t>
  </si>
  <si>
    <t>11- Chi phÝ x©y dùng c¬ b¶n dë dang:</t>
  </si>
  <si>
    <t>Chi phÝ x©y dùng c¬ b¶n dë dang</t>
  </si>
  <si>
    <t>- Chi phÝ XDCB dë dang</t>
  </si>
  <si>
    <t>Trong ®ã nh÷ng c«ng tr×nh lín gåm:</t>
  </si>
  <si>
    <t xml:space="preserve">    12- T¨ng, gi¶m bÊt ®éng s¶n ®Çu t­:</t>
  </si>
  <si>
    <t>Sè ®Çu kú</t>
  </si>
  <si>
    <t>T¨ng trong kú</t>
  </si>
  <si>
    <t>Gi¶m trong kú</t>
  </si>
  <si>
    <t>Sè cuèi kú</t>
  </si>
  <si>
    <t>Nguyªn gi¸ bÊt ®éng s¶n ®Çu t­</t>
  </si>
  <si>
    <t>- QuyÒn sö dông ®Êt</t>
  </si>
  <si>
    <t>- Nhµ</t>
  </si>
  <si>
    <t>- Nhµ vµ quyÒn sö dông ®Êt</t>
  </si>
  <si>
    <t>Gi¸ trÞ hao mßn lòy kÕ</t>
  </si>
  <si>
    <t>Gi¸ trÞ cßn l¹i B§S ®Çu t­</t>
  </si>
  <si>
    <t xml:space="preserve">ThuyÕt minh sè liÖu vµ gi¶i tr×nh kh¸c theo yªu cÇu cña ChuÈn mùc kÕ to¸n sè 05 BÊt ®éng s¶n ®Çu t­: </t>
  </si>
  <si>
    <t>13- C¸c kho¶n ®Çu t­ dµi h¹n kh¸c:</t>
  </si>
  <si>
    <t>- §Çu t­ cæ phiÕu</t>
  </si>
  <si>
    <t>- §Çu t­ tr¸i phiÕu</t>
  </si>
  <si>
    <t>- §Çu t­ tÝn phiÕu, kú phiÕu</t>
  </si>
  <si>
    <t>- Cho vay dµi h¹n</t>
  </si>
  <si>
    <t>- §Çu t­ dµi h¹n kh¸c</t>
  </si>
  <si>
    <t xml:space="preserve">* Danh s¸ch c¸c c«ng ty con, c«ng ty liªn kÕt, liªn doanh quan träng: </t>
  </si>
  <si>
    <t>14- Chi phÝ tr¶ tr­íc dµi h¹n</t>
  </si>
  <si>
    <t>Trong ®ã:</t>
  </si>
  <si>
    <t>- Chi phÝ tr¶ tr­íc vÒ thuª ho¹t ®éng TSC§</t>
  </si>
  <si>
    <t>- Chi phÝ thµnh lËp doanh nghiÖp</t>
  </si>
  <si>
    <t>- Chi phÝ nghiªn cøu cã gi¸ trÞ lín</t>
  </si>
  <si>
    <t>- Chi phÝ cho giai ®o¹n triÓn khai kh«ng ®ñ tiªu chuÈn ghi nhËn lµ TSC§ v« h×nh</t>
  </si>
  <si>
    <t>- Chi phÝ tr¶ tr­íc dµi h¹n kh¸c</t>
  </si>
  <si>
    <t>15- C¸c kho¶n vay vµ nî ng¾n h¹n</t>
  </si>
  <si>
    <t>- Vay ng¾n h¹n</t>
  </si>
  <si>
    <t>- Vay dµi h¹n ®Õn h¹n tr¶</t>
  </si>
  <si>
    <t>16- ThuÕ vµ c¸c kho¶n ph¶i nép nhµ n­íc</t>
  </si>
  <si>
    <t>- ThuÕ GTGT</t>
  </si>
  <si>
    <t>- ThuÕ tiªu thô ®Æc biÖt</t>
  </si>
  <si>
    <t>- ThuÕ xuÊt, nhËp khÈu</t>
  </si>
  <si>
    <t>- ThuÕ TNDN</t>
  </si>
  <si>
    <t>- ThuÕ tµi nguyªn</t>
  </si>
  <si>
    <t>- ThuÕ thu nhËp c¸ nh©n</t>
  </si>
  <si>
    <t>- ThuÕ nhµ ®Êt vµ tiÒn thuª ®Êt</t>
  </si>
  <si>
    <t>- C¸c lo¹i thuÕ kh¸c</t>
  </si>
  <si>
    <t>- C¸c kho¶n phÝ, lÖ phÝ vµ c¸c kho¶n ph¶i nép kh¸c</t>
  </si>
  <si>
    <t>17- Chi phÝ ph¶i tr¶</t>
  </si>
  <si>
    <t>- Chi phÝ söa ch÷a lín TSC§</t>
  </si>
  <si>
    <t>- L·i vay ph¶i tr¶</t>
  </si>
  <si>
    <t>- Chi phÝ ph¶i tr¶ kh¸c</t>
  </si>
  <si>
    <t>18- C¸c kho¶n ph¶i tr¶, ph¶i nép ng¾n h¹n kh¸c</t>
  </si>
  <si>
    <t>- Tµi s¶n thõa chê xö lý</t>
  </si>
  <si>
    <t>- B¶o hiÓm y tÕ</t>
  </si>
  <si>
    <t>- B¶o hiÓm x· héi</t>
  </si>
  <si>
    <t>- Kinh phÝ c«ng ®oµn</t>
  </si>
  <si>
    <t>- Ph¶i tr¶ vÒ cæ phÇn hãa</t>
  </si>
  <si>
    <t>- NhËn ký quü, ký c­îc ng¾n h¹n</t>
  </si>
  <si>
    <t>- Doanh thu ch­a thùc hiÖn</t>
  </si>
  <si>
    <t>- C¸c kho¶n ph¶i tr¶, ph¶i nép kh¸c</t>
  </si>
  <si>
    <t>19- Ph¶i tr¶ dµi h¹n néi bé</t>
  </si>
  <si>
    <t>- Ph¶i tr¶ dµi h¹n néi bé</t>
  </si>
  <si>
    <t>- Ph¶i tr¶ dµi h¹n néi bé kh¸c</t>
  </si>
  <si>
    <t>20- C¸c kho¶n vay vµ nî dµi h¹n</t>
  </si>
  <si>
    <t>a - Vay dµi h¹n</t>
  </si>
  <si>
    <t>- Vay ng©n hµng</t>
  </si>
  <si>
    <t>- Vay ®èi t­îng kh¸c</t>
  </si>
  <si>
    <t>b - Nî dµi h¹n</t>
  </si>
  <si>
    <t>- Thuª tµi chÝnh</t>
  </si>
  <si>
    <t>- Nî dµi h¹n kh¸c</t>
  </si>
  <si>
    <t xml:space="preserve">* Gi¸ trÞ tr¸i phiÕu cã thÓ chuyÓn ®æi: </t>
  </si>
  <si>
    <t xml:space="preserve">* Thêi h¹n thanh to¸n tr¸i phiÕu: </t>
  </si>
  <si>
    <t xml:space="preserve">    c- C¸c kho¶n nî thuª tµi chÝnh</t>
  </si>
  <si>
    <t>Quý nµy n¨m nay</t>
  </si>
  <si>
    <t>Quý nµy n¨m tr­íc</t>
  </si>
  <si>
    <t>Tæng kho¶n T. to¸n tiÒn thuª tµi chÝnh</t>
  </si>
  <si>
    <t>Tr¶ tiÒn l·i thuª</t>
  </si>
  <si>
    <t>Tr¶ nî gèc</t>
  </si>
  <si>
    <t>D­íi 1 n¨m</t>
  </si>
  <si>
    <t>Tõ 1 - 5 n¨m</t>
  </si>
  <si>
    <t>Trªn 5 n¨m</t>
  </si>
  <si>
    <t>21- Tµi s¶n thuÕ thu nhËp ho·n l¹i vµ thuÕ thu nhËp ho·n l¹i ph¶i tr¶:</t>
  </si>
  <si>
    <t>a. Tµi s¶n thuÕ thu nhËp ho·n l¹i</t>
  </si>
  <si>
    <t>- Tµi s¶n thuÕ thu nhËp ho·n l¹i liªn quan ®Õn kho¶n chªnh lÖch t¹m thêi ®­îc khÊu trõ</t>
  </si>
  <si>
    <t>- Tµi s¶n thuÕ thu nhËp ho·n l¹i liªn quan ®Õn kho¶n lç tÝnh thuÕ ch­a sö dông</t>
  </si>
  <si>
    <t>- Tµi s¶n thuÕ thu nhËp ho·n l¹i liªn quan ®Õn kho¶n ­u ®·i tÝnh thuÕ ch­a sö dông</t>
  </si>
  <si>
    <t>- Kho¶n hoµn nhËp tµi s¶n thuÕ thu nhËp ho·n l¹i ®· ®­îc ghi nhËn tõ c¸c n¨m tr­íc</t>
  </si>
  <si>
    <t>b. ThuÕ thu nhËp ho·n l¹i ph¶i tr¶</t>
  </si>
  <si>
    <t>- ThuÕ thu nhËp ho·n l¹i ph¶i tr¶ ph¸t sinh tõ c¸c kho¶n chªnh lÖch t¹m thêi chÞu thuÕ</t>
  </si>
  <si>
    <t>- Kho¶n hoµn nhËp thuÕ thu nhËp ho·n l¹i ph¶i tr¶ ®· ®­îc ghi nhËn tõ c¸c n¨m tr­íc</t>
  </si>
  <si>
    <t>- ThuÕ thu nhËp ho·n l¹i ph¶i tr¶</t>
  </si>
  <si>
    <t>22- Vèn chñ së h÷u:</t>
  </si>
  <si>
    <t xml:space="preserve">    a- B¶ng ®èi chiÕu biÕn ®éng cña Vèn chñ së h÷u</t>
  </si>
  <si>
    <t>Vèn ®Çu t­ cña
chñ së h÷u</t>
  </si>
  <si>
    <t>ThÆng d­
vèn cæ phÇn</t>
  </si>
  <si>
    <t>Vèn kh¸c cña 
chñ së h÷u</t>
  </si>
  <si>
    <t>Chªnh lÖch
®¸nh gi¸ l¹i tµi s¶n</t>
  </si>
  <si>
    <t>Chªnh lÖch 
tû gi¸ hèi ®o¸i</t>
  </si>
  <si>
    <t>Cæ phiÕu quü</t>
  </si>
  <si>
    <t>A</t>
  </si>
  <si>
    <t>Sè d­ ®Çu n¨m tr­íc</t>
  </si>
  <si>
    <t>- Luü kÕ t¨ng vèn tíi kú nµy n¨m tr­íc</t>
  </si>
  <si>
    <t>- Lòy kÕ l·i tíi kú nµy n¨m tr­íc</t>
  </si>
  <si>
    <t>- Lòy kÕ t¨ng kh¸c tíi kú nµy n¨m tr­íc</t>
  </si>
  <si>
    <t>- Sè gi¶m vèn tíi kú nµy n¨m tr­íc</t>
  </si>
  <si>
    <t>Sè d­ cuèi kú nµy n¨m tr­íc</t>
  </si>
  <si>
    <t>Sè d­ ®Çu n¨m nay</t>
  </si>
  <si>
    <t>- Lòy kÕ t¨ng vèn trong n¨m</t>
  </si>
  <si>
    <t>- Lîi nhuËn t¨ng trong n¨m</t>
  </si>
  <si>
    <t>- Lòy kÕ gi¶m vèn trong kú</t>
  </si>
  <si>
    <t>Quü ®Çu t­ 
ph¸t triÓn</t>
  </si>
  <si>
    <t>Quü dù phßng 
tµi chÝnh</t>
  </si>
  <si>
    <t>Quü kh¸c thuéc 
vèn chñ së h÷u</t>
  </si>
  <si>
    <t>Lîi nhuËn sau thuÕ ch­a ph©n phèi</t>
  </si>
  <si>
    <t>Nguån vèn 
®Çu t­ XDCB</t>
  </si>
  <si>
    <t>b- Chi tiÕt vèn ®Çu t­ cña chñ së h÷u</t>
  </si>
  <si>
    <t>- Vèn gãp cña Nhµ n­íc</t>
  </si>
  <si>
    <t>- Vèn gãp cña c¸c ®èi t­îng kh¸c</t>
  </si>
  <si>
    <t xml:space="preserve">* Gi¸ trÞ tr¸i phiÕu ®· chuyÓn thµnh cæ phiÕu trong kú: </t>
  </si>
  <si>
    <t>* Sè l­îng cæ phiÕu quü</t>
  </si>
  <si>
    <t>LK tõ ®Çu n¨m ®Õn cuèi kú nµy n¨m nay</t>
  </si>
  <si>
    <t>LK tõ ®Çu n¨m ®Õn cuèi kú nµy n¨m tr­íc</t>
  </si>
  <si>
    <t>c- C¸c giao dÞch vÒ vèn víi c¸c chñ së h÷u vµ ph©n phèi cæ tøc, lîi nhuËn</t>
  </si>
  <si>
    <t>- Vèn ®Çu t­ cña chñ së h÷u</t>
  </si>
  <si>
    <t>+ Vèn gãp ®Çu n¨m</t>
  </si>
  <si>
    <t>+ Vèn gãp lòy kÕ t¨ng trong kú</t>
  </si>
  <si>
    <t>+ Vèn gãp lòy kÕ gi¶m trong kú</t>
  </si>
  <si>
    <t>+ Vèn gãp cuèi kú</t>
  </si>
  <si>
    <t>- Cæ tøc, lîi nhuËn ®· chia</t>
  </si>
  <si>
    <t>d- Cæ tøc:</t>
  </si>
  <si>
    <t>- Cæ tøc ®· c«ng bè sau ngµy kÕt thóc niªn ®é kÕ to¸n:</t>
  </si>
  <si>
    <t xml:space="preserve">    + Cæ tøc ®· c«ng bè trªn cæ phiÕu th­êng: </t>
  </si>
  <si>
    <t xml:space="preserve">    + Cæ tøc ®· c«ng bè trªn cæ phiÕu ­u ®·i: </t>
  </si>
  <si>
    <t xml:space="preserve">- Cæ tøc cña cæ phiÕu ­u ®·i lòy kÕ ch­a ®­îc ghi nhËn: </t>
  </si>
  <si>
    <t>®- Cæ phiÕu</t>
  </si>
  <si>
    <t>- Sè l­îng cæ phiÕu ®­îc phÐp ph¸t hµnh</t>
  </si>
  <si>
    <t>- Sè l­îng cæ phiÕu ®· ®­îc ph¸t hµnh vµ gãp vèn ®Çy ®ñ</t>
  </si>
  <si>
    <t>+ Cæ phiÕu th­êng</t>
  </si>
  <si>
    <t>+ Cæ phiÕu ­u ®·i</t>
  </si>
  <si>
    <t>- Sè liÖu cæ phiÕu ®­îc mua l¹i</t>
  </si>
  <si>
    <t>- Sè l­îng cæ phiÕu ®ang l­u hµnh</t>
  </si>
  <si>
    <t xml:space="preserve">MÖnh gi¸ cæ phiÕu: </t>
  </si>
  <si>
    <t xml:space="preserve">    f- Quü kh¸c thuéc vèn chñ së h÷u</t>
  </si>
  <si>
    <t>- Quü ®Çu t­ ph¸t triÓn</t>
  </si>
  <si>
    <t>- Quü dù phßng tµi chÝnh</t>
  </si>
  <si>
    <t>- Quü kh¸c thuéc vèn chñ së h÷u</t>
  </si>
  <si>
    <t>Môc ®Ých trÝch lËp quü ®Çu t­ ph¸t triÓn, quü dù phßng tµi chÝnh vµ quü kh¸c thuéc vèn chñ së h÷u: - QuÝ ®Çu t­ ph¸t triÓn trÝch lËp dïng ®Ó: Bæ xung vµo vèn kinh doanh cña ®¬n vÞ, §Çu t­ më réng qui m« ho¹t ®éng s¶n xuÊt kinh doanh vµ ®æi míi c«ng nghÖ, trang thiÕt bÞ, ®iÒu kiÖn lµm viÖc cña ®¬n vÞ,
- Môc ®Ých  trÝch lËp sö dông quÜ dù phßng tµi chÝnh: QuÜ dù phßng tµi chÝnh ®­îc sö dông ®Ó bï ®¾p phÇn cßn l¹i cña nh÷ng tæn thÊt, thiÖt h¹i vÒ tµi s¶n xÈy ra sau khi ®· ®­îc c¸c tæ chøc, c¸ nh©n g©y ra vµ tæ chøc b¶o hiÓm båi th­êng.</t>
  </si>
  <si>
    <t xml:space="preserve">g- Thu nhËp vµ chi phÝ, l·i hoÆc lç ®­îc h¹ch to¸n trùc tiÕp vµo Vèn chñ së h÷u theo qui ®Þnh cña c¸c chuÈn mùc kÕ to¸n kh¸c: </t>
  </si>
  <si>
    <t>23- Nguån kinh phÝ</t>
  </si>
  <si>
    <t>- Luü kÕ nguån kinh phÝ ®­îc cÊp trong kú</t>
  </si>
  <si>
    <t>- Luü kÕ chi sù nghiÖp trong kú</t>
  </si>
  <si>
    <t>- Nguån kinh phÝ cßn l¹i cuèi kú</t>
  </si>
  <si>
    <t>24 a - Gi¸ trÞ tµi s¶n  thuª ngoµi</t>
  </si>
  <si>
    <t>- TSC§ thuª ngoµi</t>
  </si>
  <si>
    <t>- Tµi s¶n kh¸c thuª ngoµi</t>
  </si>
  <si>
    <t>b - Tæng sè tiÒn thuª tèi thiÓu trong t­¬ng lai cña hîp ®ång thuª ho¹t ®éng TSC§ kh«ng hñy ngang theo c¸c thêi h¹n</t>
  </si>
  <si>
    <t>- §Õn 1 n¨m</t>
  </si>
  <si>
    <t>- Trªn 1 - 5 n¨m</t>
  </si>
  <si>
    <t>- Trªn 5 n¨m</t>
  </si>
  <si>
    <t>VI- Th«ng tin bæ sung cho c¸c kho¶n môc tr×nh bµy trong B¸o c¸o kÕt qu¶ ho¹t ®éng kinh doanh</t>
  </si>
  <si>
    <t>LK tõ ®Çu n¨m ®Õn cuèi quý nµy n¨m nay</t>
  </si>
  <si>
    <t>LK tõ ®Çu n¨m ®Õn cuèi quý nµy n¨m tr­íc</t>
  </si>
  <si>
    <t>25- Tæng doanh thu b¸n hµng vµ cung cÊp dÞch vô</t>
  </si>
  <si>
    <t>+ Doanh thu b¸n hµng</t>
  </si>
  <si>
    <t>+ Doanh thu cung cÊp dÞch vô</t>
  </si>
  <si>
    <t>+ Doanh thu hîp ®ång x©y dùng (®èi víi doanh nghiÖp cã ho¹t ®éng x©y l¾p)</t>
  </si>
  <si>
    <t>+ Doanh thu hîp ®ång x©y dùng ®­îc ghi nhËn trong kú</t>
  </si>
  <si>
    <t>+ Tæng doanh thu ®­îc ghi nhËp cho tíi thêi ®iÓm lËp b¸o c¸o tµi chÝnh</t>
  </si>
  <si>
    <t>26- C¸c kho¶n gi¶m trõ doanh thu</t>
  </si>
  <si>
    <t>+ ChiÕt khÊu th­¬ng m¹i</t>
  </si>
  <si>
    <t>+ Gi¶m gi¸ hµng b¸n</t>
  </si>
  <si>
    <t>+ Hµng b¸n bÞ tr¶ l¹i</t>
  </si>
  <si>
    <t>+ ThuÕ GTGT ph¶i nép (PP trùc tiÕp)</t>
  </si>
  <si>
    <t>+ ThuÕ tiªu thô ®Æc biÖt</t>
  </si>
  <si>
    <t>+ ThuÕ xuÊt khÈu</t>
  </si>
  <si>
    <t>27- Doanh thu thuÇn</t>
  </si>
  <si>
    <t>- Doanh thu thuÇn trao ®æi hµng hãa</t>
  </si>
  <si>
    <t>- Doanh thu thuÇn trao ®æi dÞch vô</t>
  </si>
  <si>
    <t>28- Gi¸ vèn hµng b¸n</t>
  </si>
  <si>
    <t>- Gi¸ vèn cña thµnh phÈm ®· cung cÊp</t>
  </si>
  <si>
    <t>- Gi¸ vèn cña hµng hãa ®· cung cÊp</t>
  </si>
  <si>
    <t>- Gi¸ vèn cña dÞch vô ®· cung cÊp</t>
  </si>
  <si>
    <t>- Gi¸ trÞ cßn l¹i, chi phÝ nh­îng b¸n, thanh lý cña B§S ®Çu t­ ®· b¸n</t>
  </si>
  <si>
    <t>- Chi phÝ kinh doanh BÊt ®éng s¶n ®Çu t­</t>
  </si>
  <si>
    <t>- Hao hôt, mÊt m¸t hµng tån kho</t>
  </si>
  <si>
    <t>- C¸c kho¶n chi phÝ v­ît møc b×nh th­êng</t>
  </si>
  <si>
    <t>- Dù phßng gi¶m gi¸ hµng tån kho</t>
  </si>
  <si>
    <t>29- Doanh thu ho¹t ®éng tµi chÝnh</t>
  </si>
  <si>
    <t>- L·i tiÒn göi, tiÒn cho vay</t>
  </si>
  <si>
    <t>- L·i ®Çu t­ tr¸i phiÕu, kú phiÕu, tÝn phiÕu</t>
  </si>
  <si>
    <t>- Cæ tøc, lîi nhu©n ®­îc chia</t>
  </si>
  <si>
    <t>- L·i b¸n ngo¹i tÖ</t>
  </si>
  <si>
    <t>- L·i chªnh lÖch tû gi¸ ®· thùc hiÖn</t>
  </si>
  <si>
    <t>- L·i chªnh lÖch tû gi¸ ch­a thùc hiÖn</t>
  </si>
  <si>
    <t>- L·i b¸n hµng tr¶ chËm</t>
  </si>
  <si>
    <t>- Doanh thu H§ tµi chÝnh kh¸c</t>
  </si>
  <si>
    <t>30- Chi phÝ tµi chÝnh</t>
  </si>
  <si>
    <t>- Chi phÝ l·i tiÒn vay</t>
  </si>
  <si>
    <t>- ChiÕt khÊu thanh to¸n, l·i b¸n hµng tr¶ chËm</t>
  </si>
  <si>
    <t>- Lç do thanh lý c¸c kho¶n ®Çu t­ ng¾n h¹n, dµi h¹n</t>
  </si>
  <si>
    <t>- Lç b¸n ngo¹i tÖ</t>
  </si>
  <si>
    <t>- Lç chªnh lÖch tû gi¸ ®· thùc hiÖn</t>
  </si>
  <si>
    <t>- Lç chªnh lÖch tû gi¸ ch­a thùc hiÖn</t>
  </si>
  <si>
    <t>- Dù phßng gi¶m gi¸ c¸c kho¶n ®Çu t­ ng¾n h¹n, dµi h¹n</t>
  </si>
  <si>
    <t>- Chi phÝ tµi chÝnh kh¸c</t>
  </si>
  <si>
    <t>31- Chi phÝ thuÕ thu nhËp doanh nghiÖp hiÖn hµnh (M· sè 51)</t>
  </si>
  <si>
    <t>- Chi phÝ thuÕ thu nhËp doanh nghiÖp tÝnh trªn thu nhËp chÞu thuÕ n¨m hiÖn hµnh</t>
  </si>
  <si>
    <t>- §iÒu chØnh chi phÝ thuÕ thu nhËp doanh nghiÖp cña c¸c n¨m tr­íc vµo chi phÝ thuÕ thu nhËp hiÖn hµnh n¨m nay</t>
  </si>
  <si>
    <t>- Tæng chi phÝ thuÕ thu nhËp doanh nghiÖp hiÖn hµnh</t>
  </si>
  <si>
    <t>32- Chi phÝ thuÕ thu nhËp doanh nghiÖp ho·n l¹i (M· sè 52)</t>
  </si>
  <si>
    <t>- Chi phÝ thuÕ thu nhËp doanh nghiÖp ho·n l¹i ph¸t sinh tõ c¸c kho¶n chªnh lÖch t¹m thêi ph¶i chÞu thuÕ</t>
  </si>
  <si>
    <t>- Chi phÝ thuÕ thu nhËp doanh nghiÖp ho·n l¹i ph¸t sinh tõ viÖc hoµn nhËp tµi s¶n thuÕ thu nhËp ho·n l¹i</t>
  </si>
  <si>
    <t>- Thu nhËp thuÕ thu nhËp doanh nghiÖp ho·n l¹i ph¸t sinh tõ c¸c kho¶n chªnh lÖch t¹m thêi ®­îc khÊu trõ</t>
  </si>
  <si>
    <t>- Thu nhËp thuÕ thu nhËp doanh nghiÖp ho·n l¹i ph¸t sinh tõ c¸c kho¶n lç tÝnh thuÕ vµ ­u ®·i thuÕ ch­a sö dông</t>
  </si>
  <si>
    <t>- Thu nhËp thuÕ thu nhËp doanh nghiÖp ho·n l¹i ph¸t sinh tõ viÖc hoµn nhËp thuÕ thu nhËp ho·n l¹i ph¶i tr¶</t>
  </si>
  <si>
    <t>- Tæng chi phÝ thuÕ thu nhËp doanh nghiÖp ho·n l¹i</t>
  </si>
  <si>
    <t>33- Chi phÝ s¶n xuÊt, kinh doanh theo yÕu tè</t>
  </si>
  <si>
    <t>- Chi phÝ nguyªn liÖu, vËt liÖu</t>
  </si>
  <si>
    <t>- Chi phÝ nh©n c«ng</t>
  </si>
  <si>
    <t>- Chi phÝ khÊu hao tµi s¶n cè ®Þnh</t>
  </si>
  <si>
    <t>- Chi phÝ dÞch vô mua ngoµi</t>
  </si>
  <si>
    <t>- Chi phÝ kh¸c b»ng tiÒn</t>
  </si>
  <si>
    <t>VII- Th«ng tin bæ sung cho c¸c kho¶n môc tr×nh bµy trong B¸o c¸o l­u chuyÓn tiÒn tÖ</t>
  </si>
  <si>
    <t>34- C¸c giao dÞch kh«ng b»ng tiÒn ¶nh h­ëng ®Õn b¸o c¸o l­u chuyÓn tiÒn tÖ vµ c¸c kho¶n tiÒn do doanh nghiÖp n¾m gi÷ nh­ng kh«ng ®­îc sö dông</t>
  </si>
  <si>
    <t>LK§N ®Õn cuèi quý nµy n¨m nay</t>
  </si>
  <si>
    <t>LK§N ®Õn cuèi quý nµy n¨m tr­íc</t>
  </si>
  <si>
    <t>Mua tµi s¶n b»ng c¸ch nhËn c¸c kho¶n nî liªn quan trùc tiÕp hoÆc th«ng qua nghiÖp vô cho thuª tµi chÝnh: - Mua doanh nghiÖp th«ng qua ph¸t hµnh cæ phiÕu:- ChuyÓn nî thµnh vèn chñ së h÷u:</t>
  </si>
  <si>
    <t>Mua vµ thanh lý c«ng ty con hoÆc ®¬n vÞ kinh doanh kh¸c trong kú b¸o c¸o.-  Tæng gi¸ trÞ mua hoÆc thanh lý;- PhÇn gi¸ trÞ mua hoÆc thanh lý ®­îc thanh to¸n b»ng tiÒn vµ c¸c kho¶n t­¬ng ®­¬ng tiÒn;- Sè tiÒn vµ c¸c kho¶n t­¬ng ®­¬ng thùc cã trong c«ng ty con hoÆc ®¬n vÞ kinh doanh kh¸c ®­îc mua hoÆc thanh lý;- PhÇn gi¸ trÞ tµi s¶n (Tæng hîp theo tõng lo¹i tµi s¶n) vµ nî ph¶i tr¶ kh«ng ph¶i lµ tiÒn vµ c¸c kho¶n t­¬ng ®­¬ng tiÒn trong c«ng ty con hoÆc ®¬n vÞ kinh doanh kh¸c ®­îc mua hoÆc thanh lý  trong kú.</t>
  </si>
  <si>
    <t>Tr×nh bµy gi¸ trÞ vµ lý do cña c¸c kho¶n tiÒn vµ t­¬ng ®­¬ng tiÒn lín do doanh nghiÖp n¾m gi÷ nh­ng kh«ng ®­îc sö dông do cã sù h¹n chÕ cña ph¸p luËt hoÆc c¸c rµng buéc kh¸c mµ doanh nghiÖp ph¶i thùc hiÖn.</t>
  </si>
  <si>
    <t>VII- Nh÷ng th«ng tin kh¸c</t>
  </si>
  <si>
    <t xml:space="preserve">1- Nh÷ng kho¶n nî tiÒm tµng, kho¶n cam kÕt vµ nh÷ng th«ng tin tµi chÝnh kh¸c: </t>
  </si>
  <si>
    <t xml:space="preserve">2- Nh÷ng sù kiÖn ph¸t sinh sau ngµy kÕt thóc kú kÕ to¸n n¨m: </t>
  </si>
  <si>
    <t xml:space="preserve">3- Th«ng tin vÒ c¸c bªn liªn quan: </t>
  </si>
  <si>
    <t xml:space="preserve">4- Tr×nh bµy tµi s¶n, doanh thu, kÕt qu¶ kinh doanh theo bé phËn (theo lÜnh vùc kinh doanh hoÆc khu vùc ®Þa lý) theo quy ®Þnh cña ChuÈn mùc kÕ to¸n sè 28 B¸o c¸o bé phËn(2): </t>
  </si>
  <si>
    <t xml:space="preserve">5- Th«ng tin so s¸nh (nh÷ng thay ®æi vÒ th«ng tin trong b¸o c¸o tµi chÝnh cña c¸c niªn ®é kÕ to¸n tr­íc): </t>
  </si>
  <si>
    <t xml:space="preserve">6- Th«ng tin vÒ ho¹t ®éng liªn tôc: </t>
  </si>
  <si>
    <t xml:space="preserve">7- Nh÷ng th«ng tin kh¸c. (3): </t>
  </si>
  <si>
    <t>LËp ngµy  .........  th¸ng  .........  n¨m  ............</t>
  </si>
  <si>
    <t>Ng­êi lËp biÓu</t>
  </si>
  <si>
    <t>Tr­ëng Phßng TCKT</t>
  </si>
  <si>
    <t>Gi¸m ®èc</t>
  </si>
  <si>
    <t>Lª §øc TuÊn</t>
  </si>
  <si>
    <t>B09_DN- ThuyÕt minh b¸o c¸o tµi chÝnh theo quyÕt ®Þnh 15</t>
  </si>
  <si>
    <t>Trang 1/1</t>
  </si>
  <si>
    <t>hå s¬ quyÕt to¸n vèn Nhµ n­íc lÇn 2.</t>
  </si>
  <si>
    <t xml:space="preserve">       Sè d­ ®Çu kú quý 4 cã sù chªnh lÖch so víi sè d­ cuèi kú quý 3 lµ do ®iÒu chØnh b¸o c¸o tµi chÝnh theo </t>
  </si>
  <si>
    <t>Nguyễn Thị Thơm                                  Lê Đức Tuấn                                         Nguyễn Quốc Chi</t>
  </si>
  <si>
    <t xml:space="preserve">       Người lập                                        Kế toán trưởng                                          Giám Đốc</t>
  </si>
  <si>
    <t>Gi¸m ®èc c«ng ty</t>
  </si>
  <si>
    <t>1- Kú kÕ to¸n n¨m b¾t ®Çu tõ ngµy 01/01  kÕt thóc vµo ngµy 31/12</t>
  </si>
  <si>
    <t>Ngµy in :22/01/2008</t>
  </si>
  <si>
    <t>ThuyÕt minh b¸o c¸o tµi chÝnh quý 4/2007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</si>
</sst>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#.000_);\(#,###.000\)"/>
    <numFmt numFmtId="185" formatCode="_-* #,##0_-;\-* #,##0_-;_-* &quot;-&quot;??_-;_-@_-"/>
    <numFmt numFmtId="186" formatCode="#,###_);\(#,###\)"/>
    <numFmt numFmtId="187" formatCode="_-* #,##0.0_-;\-* #,##0.0_-;_-* &quot;-&quot;??_-;_-@_-"/>
  </numFmts>
  <fonts count="18">
    <font>
      <sz val="10"/>
      <name val=".VnTime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sz val="12"/>
      <name val=".VnTimeH"/>
      <family val="2"/>
    </font>
    <font>
      <sz val="12"/>
      <name val=".VnTime"/>
      <family val="2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b/>
      <sz val="12"/>
      <name val=".VnTime"/>
      <family val="2"/>
    </font>
    <font>
      <i/>
      <sz val="14"/>
      <name val=".VnTime"/>
      <family val="2"/>
    </font>
    <font>
      <b/>
      <sz val="14"/>
      <name val=".VnTime"/>
      <family val="2"/>
    </font>
    <font>
      <sz val="12"/>
      <color indexed="8"/>
      <name val=".VnTime"/>
      <family val="2"/>
    </font>
    <font>
      <sz val="12"/>
      <color indexed="8"/>
      <name val=".VnTimeH"/>
      <family val="2"/>
    </font>
    <font>
      <b/>
      <sz val="12"/>
      <color indexed="8"/>
      <name val=".VnTim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8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3" fontId="9" fillId="0" borderId="0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justify" vertical="top" wrapText="1"/>
    </xf>
    <xf numFmtId="3" fontId="9" fillId="0" borderId="5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3" fontId="5" fillId="0" borderId="3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37" fontId="9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37" fontId="9" fillId="0" borderId="9" xfId="0" applyNumberFormat="1" applyFont="1" applyBorder="1" applyAlignment="1">
      <alignment/>
    </xf>
    <xf numFmtId="0" fontId="3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37" fontId="12" fillId="0" borderId="7" xfId="0" applyNumberFormat="1" applyFont="1" applyBorder="1" applyAlignment="1">
      <alignment/>
    </xf>
    <xf numFmtId="3" fontId="5" fillId="0" borderId="1" xfId="0" applyNumberFormat="1" applyFont="1" applyBorder="1" applyAlignment="1">
      <alignment vertical="top" wrapText="1"/>
    </xf>
    <xf numFmtId="177" fontId="4" fillId="0" borderId="1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183" fontId="9" fillId="0" borderId="3" xfId="0" applyNumberFormat="1" applyFont="1" applyBorder="1" applyAlignment="1">
      <alignment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3" xfId="0" applyFont="1" applyBorder="1" applyAlignment="1">
      <alignment/>
    </xf>
    <xf numFmtId="183" fontId="12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" fontId="5" fillId="0" borderId="7" xfId="0" applyNumberFormat="1" applyFont="1" applyBorder="1" applyAlignment="1">
      <alignment/>
    </xf>
    <xf numFmtId="0" fontId="15" fillId="0" borderId="0" xfId="0" applyFont="1" applyAlignment="1">
      <alignment/>
    </xf>
    <xf numFmtId="37" fontId="15" fillId="0" borderId="0" xfId="0" applyNumberFormat="1" applyFont="1" applyAlignment="1">
      <alignment/>
    </xf>
    <xf numFmtId="171" fontId="0" fillId="0" borderId="0" xfId="15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selection activeCell="B9" sqref="B9"/>
    </sheetView>
  </sheetViews>
  <sheetFormatPr defaultColWidth="9.00390625" defaultRowHeight="15" customHeight="1"/>
  <cols>
    <col min="1" max="1" width="5.875" style="0" customWidth="1"/>
    <col min="2" max="2" width="47.25390625" style="0" customWidth="1"/>
    <col min="3" max="3" width="12.25390625" style="58" customWidth="1"/>
    <col min="4" max="4" width="18.875" style="40" customWidth="1"/>
    <col min="5" max="5" width="21.375" style="0" customWidth="1"/>
  </cols>
  <sheetData>
    <row r="1" spans="1:256" s="65" customFormat="1" ht="22.5" customHeight="1">
      <c r="A1" s="63" t="s">
        <v>114</v>
      </c>
      <c r="B1" s="63"/>
      <c r="C1" s="64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1:5" s="54" customFormat="1" ht="28.5" customHeight="1">
      <c r="A2" s="55" t="s">
        <v>96</v>
      </c>
      <c r="B2" s="55" t="s">
        <v>97</v>
      </c>
      <c r="C2" s="55" t="s">
        <v>113</v>
      </c>
      <c r="D2" s="55" t="s">
        <v>98</v>
      </c>
      <c r="E2" s="55" t="s">
        <v>99</v>
      </c>
    </row>
    <row r="3" spans="1:5" s="53" customFormat="1" ht="28.5" customHeight="1">
      <c r="A3" s="55">
        <v>1</v>
      </c>
      <c r="B3" s="61" t="s">
        <v>111</v>
      </c>
      <c r="C3" s="55"/>
      <c r="D3" s="61"/>
      <c r="E3" s="61"/>
    </row>
    <row r="4" spans="1:5" s="40" customFormat="1" ht="28.5" customHeight="1">
      <c r="A4" s="59"/>
      <c r="B4" s="56" t="s">
        <v>100</v>
      </c>
      <c r="C4" s="59" t="s">
        <v>101</v>
      </c>
      <c r="D4" s="57">
        <f>610976200516/711778685696*100</f>
        <v>85.83794552917357</v>
      </c>
      <c r="E4" s="57">
        <f>608438093324/761060046976*100</f>
        <v>79.9461350969048</v>
      </c>
    </row>
    <row r="5" spans="1:5" s="40" customFormat="1" ht="28.5" customHeight="1">
      <c r="A5" s="59"/>
      <c r="B5" s="56" t="s">
        <v>102</v>
      </c>
      <c r="C5" s="59" t="s">
        <v>101</v>
      </c>
      <c r="D5" s="57">
        <f>100802485180/711778685696*100</f>
        <v>14.162054470826435</v>
      </c>
      <c r="E5" s="57">
        <f>152621953652/761060046976*100</f>
        <v>20.05386490309521</v>
      </c>
    </row>
    <row r="6" spans="1:5" s="53" customFormat="1" ht="28.5" customHeight="1">
      <c r="A6" s="55">
        <v>2</v>
      </c>
      <c r="B6" s="61" t="s">
        <v>103</v>
      </c>
      <c r="C6" s="55"/>
      <c r="D6" s="62"/>
      <c r="E6" s="62"/>
    </row>
    <row r="7" spans="1:5" s="40" customFormat="1" ht="28.5" customHeight="1">
      <c r="A7" s="59"/>
      <c r="B7" s="56" t="s">
        <v>115</v>
      </c>
      <c r="C7" s="59" t="s">
        <v>101</v>
      </c>
      <c r="D7" s="57">
        <f>54950517523/711778685696*100</f>
        <v>7.720169011420682</v>
      </c>
      <c r="E7" s="57">
        <f>48814936948/761060046976*100</f>
        <v>6.414071680935233</v>
      </c>
    </row>
    <row r="8" spans="1:5" s="40" customFormat="1" ht="28.5" customHeight="1">
      <c r="A8" s="59"/>
      <c r="B8" s="56" t="s">
        <v>104</v>
      </c>
      <c r="C8" s="59" t="s">
        <v>101</v>
      </c>
      <c r="D8" s="57">
        <f>656828168173/711778685696*100</f>
        <v>92.27983098857932</v>
      </c>
      <c r="E8" s="57">
        <f>712245110028/761060046976*100</f>
        <v>93.58592831906478</v>
      </c>
    </row>
    <row r="9" spans="1:5" s="53" customFormat="1" ht="28.5" customHeight="1">
      <c r="A9" s="55">
        <v>3</v>
      </c>
      <c r="B9" s="61" t="s">
        <v>105</v>
      </c>
      <c r="C9" s="55"/>
      <c r="D9" s="62"/>
      <c r="E9" s="62"/>
    </row>
    <row r="10" spans="1:5" s="40" customFormat="1" ht="28.5" customHeight="1">
      <c r="A10" s="59"/>
      <c r="B10" s="56" t="s">
        <v>116</v>
      </c>
      <c r="C10" s="59" t="s">
        <v>106</v>
      </c>
      <c r="D10" s="57">
        <f>27049771808/25190655057</f>
        <v>1.0738018422622713</v>
      </c>
      <c r="E10" s="57">
        <f>84783354929/48692646907</f>
        <v>1.7411942113340246</v>
      </c>
    </row>
    <row r="11" spans="1:5" s="40" customFormat="1" ht="28.5" customHeight="1">
      <c r="A11" s="59"/>
      <c r="B11" s="56" t="s">
        <v>107</v>
      </c>
      <c r="C11" s="59" t="s">
        <v>106</v>
      </c>
      <c r="D11" s="57">
        <f>100802485180/25190655057</f>
        <v>4.001582529390752</v>
      </c>
      <c r="E11" s="57">
        <f>152621953652/48692646907</f>
        <v>3.134394274016335</v>
      </c>
    </row>
    <row r="12" spans="1:5" s="40" customFormat="1" ht="28.5" customHeight="1">
      <c r="A12" s="59">
        <v>4</v>
      </c>
      <c r="B12" s="61" t="s">
        <v>110</v>
      </c>
      <c r="C12" s="59"/>
      <c r="D12" s="57"/>
      <c r="E12" s="57"/>
    </row>
    <row r="13" spans="1:5" s="40" customFormat="1" ht="28.5" customHeight="1">
      <c r="A13" s="59"/>
      <c r="B13" s="56" t="s">
        <v>112</v>
      </c>
      <c r="C13" s="59" t="s">
        <v>101</v>
      </c>
      <c r="D13" s="57">
        <f>51728600717/711778685696*100</f>
        <v>7.267511904549111</v>
      </c>
      <c r="E13" s="57">
        <f>85793080921/761060046976*100</f>
        <v>11.272839937123317</v>
      </c>
    </row>
    <row r="14" spans="1:5" s="40" customFormat="1" ht="28.5" customHeight="1">
      <c r="A14" s="59"/>
      <c r="B14" s="56" t="s">
        <v>108</v>
      </c>
      <c r="C14" s="59" t="s">
        <v>101</v>
      </c>
      <c r="D14" s="57">
        <f>51728600717/136091958070*100</f>
        <v>38.010034869505645</v>
      </c>
      <c r="E14" s="57">
        <f>85793080921/170074061315*100</f>
        <v>50.444541782358975</v>
      </c>
    </row>
    <row r="15" spans="1:5" s="40" customFormat="1" ht="28.5" customHeight="1">
      <c r="A15" s="59"/>
      <c r="B15" s="56" t="s">
        <v>109</v>
      </c>
      <c r="C15" s="59" t="s">
        <v>101</v>
      </c>
      <c r="D15" s="57">
        <f>51728600717/656828168173*100</f>
        <v>7.87551497081583</v>
      </c>
      <c r="E15" s="57">
        <f>85793080921/711781618895*100</f>
        <v>12.053286941321808</v>
      </c>
    </row>
    <row r="16" spans="1:5" s="40" customFormat="1" ht="28.5" customHeight="1">
      <c r="A16" s="59"/>
      <c r="B16" s="56"/>
      <c r="C16" s="59"/>
      <c r="D16" s="57"/>
      <c r="E16" s="57"/>
    </row>
    <row r="17" s="40" customFormat="1" ht="15" customHeight="1">
      <c r="C17" s="60"/>
    </row>
    <row r="18" spans="3:5" ht="15" customHeight="1">
      <c r="C18" s="74" t="s">
        <v>117</v>
      </c>
      <c r="D18" s="74"/>
      <c r="E18" s="74"/>
    </row>
    <row r="19" spans="3:5" ht="21.75" customHeight="1">
      <c r="C19" s="75" t="s">
        <v>520</v>
      </c>
      <c r="D19" s="75"/>
      <c r="E19" s="75"/>
    </row>
  </sheetData>
  <mergeCells count="2">
    <mergeCell ref="C18:E18"/>
    <mergeCell ref="C19:E19"/>
  </mergeCells>
  <printOptions/>
  <pageMargins left="0.51" right="0" top="0.5905511811023623" bottom="0.984251968503937" header="0.5118110236220472" footer="0.5118110236220472"/>
  <pageSetup horizontalDpi="600" verticalDpi="60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0"/>
  <sheetViews>
    <sheetView workbookViewId="0" topLeftCell="A48">
      <selection activeCell="B65" sqref="B65"/>
    </sheetView>
  </sheetViews>
  <sheetFormatPr defaultColWidth="9.00390625" defaultRowHeight="15" customHeight="1"/>
  <cols>
    <col min="1" max="1" width="8.875" style="0" customWidth="1"/>
    <col min="2" max="2" width="40.25390625" style="0" customWidth="1"/>
    <col min="3" max="3" width="25.125" style="0" customWidth="1"/>
    <col min="4" max="4" width="31.75390625" style="40" customWidth="1"/>
    <col min="5" max="5" width="19.375" style="0" customWidth="1"/>
  </cols>
  <sheetData>
    <row r="1" spans="1:2" ht="15" customHeight="1">
      <c r="A1" s="76" t="s">
        <v>90</v>
      </c>
      <c r="B1" s="77"/>
    </row>
    <row r="2" spans="1:4" ht="18.75" customHeight="1">
      <c r="A2" s="78" t="s">
        <v>89</v>
      </c>
      <c r="B2" s="79"/>
      <c r="C2" s="79"/>
      <c r="D2" s="79"/>
    </row>
    <row r="3" spans="1:4" ht="18" customHeight="1">
      <c r="A3" s="80" t="s">
        <v>95</v>
      </c>
      <c r="B3" s="80"/>
      <c r="C3" s="80"/>
      <c r="D3" s="80"/>
    </row>
    <row r="4" ht="15" customHeight="1">
      <c r="A4" s="1"/>
    </row>
    <row r="5" ht="16.5" customHeight="1">
      <c r="A5" s="1" t="s">
        <v>40</v>
      </c>
    </row>
    <row r="6" ht="16.5" customHeight="1">
      <c r="A6" s="2" t="s">
        <v>41</v>
      </c>
    </row>
    <row r="7" spans="1:4" ht="15.75" customHeight="1">
      <c r="A7" s="14" t="s">
        <v>42</v>
      </c>
      <c r="B7" s="15" t="s">
        <v>1</v>
      </c>
      <c r="C7" s="16" t="s">
        <v>3</v>
      </c>
      <c r="D7" s="16" t="s">
        <v>2</v>
      </c>
    </row>
    <row r="8" spans="1:4" ht="15.75" customHeight="1">
      <c r="A8" s="47"/>
      <c r="B8" s="48"/>
      <c r="C8" s="49"/>
      <c r="D8" s="49"/>
    </row>
    <row r="9" spans="1:4" ht="15.75" customHeight="1">
      <c r="A9" s="12" t="s">
        <v>43</v>
      </c>
      <c r="B9" s="13" t="s">
        <v>44</v>
      </c>
      <c r="C9" s="66">
        <f>SUM(C10:C14)</f>
        <v>175728986583</v>
      </c>
      <c r="D9" s="66">
        <f>SUM(D10:D14)</f>
        <v>152621953652</v>
      </c>
    </row>
    <row r="10" spans="1:4" ht="15.75" customHeight="1">
      <c r="A10" s="6">
        <v>1</v>
      </c>
      <c r="B10" s="7" t="s">
        <v>45</v>
      </c>
      <c r="C10" s="22">
        <v>82363666390</v>
      </c>
      <c r="D10" s="22">
        <v>84783354929</v>
      </c>
    </row>
    <row r="11" spans="1:4" ht="15.75" customHeight="1">
      <c r="A11" s="6">
        <v>2</v>
      </c>
      <c r="B11" s="7" t="s">
        <v>4</v>
      </c>
      <c r="C11" s="23"/>
      <c r="D11" s="23"/>
    </row>
    <row r="12" spans="1:4" ht="15.75" customHeight="1">
      <c r="A12" s="6">
        <v>3</v>
      </c>
      <c r="B12" s="7" t="s">
        <v>46</v>
      </c>
      <c r="C12" s="22">
        <v>78468857936</v>
      </c>
      <c r="D12" s="22">
        <v>54285967897</v>
      </c>
    </row>
    <row r="13" spans="1:4" ht="15.75" customHeight="1">
      <c r="A13" s="6">
        <v>4</v>
      </c>
      <c r="B13" s="7" t="s">
        <v>5</v>
      </c>
      <c r="C13" s="22">
        <v>14617686102</v>
      </c>
      <c r="D13" s="22">
        <v>13414953442</v>
      </c>
    </row>
    <row r="14" spans="1:4" ht="15.75" customHeight="1">
      <c r="A14" s="6">
        <v>5</v>
      </c>
      <c r="B14" s="7" t="s">
        <v>47</v>
      </c>
      <c r="C14" s="22">
        <v>278776155</v>
      </c>
      <c r="D14" s="22">
        <v>137677384</v>
      </c>
    </row>
    <row r="15" spans="1:4" ht="15.75" customHeight="1">
      <c r="A15" s="3" t="s">
        <v>6</v>
      </c>
      <c r="B15" s="4" t="s">
        <v>48</v>
      </c>
      <c r="C15" s="24">
        <f>C16+C17+C22+C23+C24</f>
        <v>623684022664</v>
      </c>
      <c r="D15" s="24">
        <f>D16+D17+D22+D23+D24</f>
        <v>608438093324</v>
      </c>
    </row>
    <row r="16" spans="1:4" ht="15.75" customHeight="1">
      <c r="A16" s="6">
        <v>1</v>
      </c>
      <c r="B16" s="7" t="s">
        <v>49</v>
      </c>
      <c r="C16" s="23"/>
      <c r="D16" s="23"/>
    </row>
    <row r="17" spans="1:4" ht="15.75" customHeight="1">
      <c r="A17" s="6">
        <v>2</v>
      </c>
      <c r="B17" s="7" t="s">
        <v>7</v>
      </c>
      <c r="C17" s="22">
        <f>C18+C19+C20+C21</f>
        <v>623684022664</v>
      </c>
      <c r="D17" s="22">
        <f>D18+D19+D20+D21</f>
        <v>608438093324</v>
      </c>
    </row>
    <row r="18" spans="1:4" ht="15.75" customHeight="1">
      <c r="A18" s="6"/>
      <c r="B18" s="7" t="s">
        <v>50</v>
      </c>
      <c r="C18" s="22">
        <v>583995464473</v>
      </c>
      <c r="D18" s="22">
        <v>566259872398</v>
      </c>
    </row>
    <row r="19" spans="1:4" ht="15.75" customHeight="1">
      <c r="A19" s="6"/>
      <c r="B19" s="7" t="s">
        <v>51</v>
      </c>
      <c r="C19" s="22">
        <v>19993316400</v>
      </c>
      <c r="D19" s="22">
        <v>19993316400</v>
      </c>
    </row>
    <row r="20" spans="1:4" ht="15.75" customHeight="1">
      <c r="A20" s="6"/>
      <c r="B20" s="7" t="s">
        <v>52</v>
      </c>
      <c r="C20" s="23"/>
      <c r="D20" s="23"/>
    </row>
    <row r="21" spans="1:4" ht="15.75" customHeight="1">
      <c r="A21" s="6"/>
      <c r="B21" s="7" t="s">
        <v>53</v>
      </c>
      <c r="C21" s="22">
        <v>19695241791</v>
      </c>
      <c r="D21" s="22">
        <v>22184904526</v>
      </c>
    </row>
    <row r="22" spans="1:4" ht="15.75" customHeight="1">
      <c r="A22" s="6">
        <v>3</v>
      </c>
      <c r="B22" s="8" t="s">
        <v>54</v>
      </c>
      <c r="C22" s="23"/>
      <c r="D22" s="23"/>
    </row>
    <row r="23" spans="1:4" ht="15.75" customHeight="1">
      <c r="A23" s="6">
        <v>4</v>
      </c>
      <c r="B23" s="7" t="s">
        <v>8</v>
      </c>
      <c r="C23" s="23"/>
      <c r="D23" s="23"/>
    </row>
    <row r="24" spans="1:4" ht="15.75" customHeight="1">
      <c r="A24" s="6">
        <v>5</v>
      </c>
      <c r="B24" s="7" t="s">
        <v>55</v>
      </c>
      <c r="C24" s="22"/>
      <c r="D24" s="22"/>
    </row>
    <row r="25" spans="1:4" ht="15.75" customHeight="1">
      <c r="A25" s="3" t="s">
        <v>9</v>
      </c>
      <c r="B25" s="5" t="s">
        <v>10</v>
      </c>
      <c r="C25" s="24">
        <f>C9+C15</f>
        <v>799413009247</v>
      </c>
      <c r="D25" s="24">
        <f>D9+D15</f>
        <v>761060046976</v>
      </c>
    </row>
    <row r="26" spans="1:4" ht="15.75" customHeight="1">
      <c r="A26" s="3" t="s">
        <v>11</v>
      </c>
      <c r="B26" s="5" t="s">
        <v>12</v>
      </c>
      <c r="C26" s="24">
        <f>C27+C28</f>
        <v>70666520650</v>
      </c>
      <c r="D26" s="24">
        <f>D27+D28</f>
        <v>48814936948</v>
      </c>
    </row>
    <row r="27" spans="1:4" ht="15.75" customHeight="1">
      <c r="A27" s="6">
        <v>1</v>
      </c>
      <c r="B27" s="7" t="s">
        <v>13</v>
      </c>
      <c r="C27" s="22">
        <v>70625964857</v>
      </c>
      <c r="D27" s="22">
        <v>48692646907</v>
      </c>
    </row>
    <row r="28" spans="1:4" ht="15.75" customHeight="1">
      <c r="A28" s="6">
        <v>2</v>
      </c>
      <c r="B28" s="7" t="s">
        <v>14</v>
      </c>
      <c r="C28" s="22">
        <v>40555793</v>
      </c>
      <c r="D28" s="22">
        <v>122290041</v>
      </c>
    </row>
    <row r="29" spans="1:4" ht="15.75" customHeight="1">
      <c r="A29" s="9" t="s">
        <v>15</v>
      </c>
      <c r="B29" s="5" t="s">
        <v>16</v>
      </c>
      <c r="C29" s="24">
        <f>C30+C40</f>
        <v>728746488597</v>
      </c>
      <c r="D29" s="24">
        <f>D30+D40</f>
        <v>712245110028</v>
      </c>
    </row>
    <row r="30" spans="1:4" ht="15.75" customHeight="1">
      <c r="A30" s="6">
        <v>1</v>
      </c>
      <c r="B30" s="7" t="s">
        <v>16</v>
      </c>
      <c r="C30" s="22">
        <v>728198467464</v>
      </c>
      <c r="D30" s="22">
        <v>711781618895</v>
      </c>
    </row>
    <row r="31" spans="1:4" ht="15.75" customHeight="1">
      <c r="A31" s="6"/>
      <c r="B31" s="7" t="s">
        <v>17</v>
      </c>
      <c r="C31" s="22">
        <v>635000000000</v>
      </c>
      <c r="D31" s="22">
        <v>635000000000</v>
      </c>
    </row>
    <row r="32" spans="1:4" ht="15.75" customHeight="1">
      <c r="A32" s="6"/>
      <c r="B32" s="7" t="s">
        <v>18</v>
      </c>
      <c r="C32" s="22"/>
      <c r="D32" s="22"/>
    </row>
    <row r="33" spans="1:4" ht="15.75" customHeight="1">
      <c r="A33" s="6"/>
      <c r="B33" s="7" t="s">
        <v>56</v>
      </c>
      <c r="C33" s="22">
        <v>166432384</v>
      </c>
      <c r="D33" s="22">
        <v>259232384</v>
      </c>
    </row>
    <row r="34" spans="1:4" ht="15.75" customHeight="1">
      <c r="A34" s="6"/>
      <c r="B34" s="7" t="s">
        <v>19</v>
      </c>
      <c r="C34" s="23"/>
      <c r="D34" s="23"/>
    </row>
    <row r="35" spans="1:4" ht="15.75" customHeight="1">
      <c r="A35" s="6"/>
      <c r="B35" s="7" t="s">
        <v>20</v>
      </c>
      <c r="C35" s="23"/>
      <c r="D35" s="23"/>
    </row>
    <row r="36" spans="1:4" ht="15.75" customHeight="1">
      <c r="A36" s="6"/>
      <c r="B36" s="7" t="s">
        <v>57</v>
      </c>
      <c r="C36" s="23"/>
      <c r="D36" s="23"/>
    </row>
    <row r="37" spans="1:4" ht="15.75" customHeight="1">
      <c r="A37" s="6"/>
      <c r="B37" s="7" t="s">
        <v>58</v>
      </c>
      <c r="C37" s="22">
        <f>15829938218+175001608</f>
        <v>16004939826</v>
      </c>
      <c r="D37" s="22">
        <f>15737138218+175001608</f>
        <v>15912139826</v>
      </c>
    </row>
    <row r="38" spans="1:4" ht="15.75" customHeight="1">
      <c r="A38" s="6"/>
      <c r="B38" s="7" t="s">
        <v>59</v>
      </c>
      <c r="C38" s="22">
        <v>77025095254</v>
      </c>
      <c r="D38" s="22">
        <v>60610246685</v>
      </c>
    </row>
    <row r="39" spans="1:4" ht="15.75" customHeight="1">
      <c r="A39" s="10"/>
      <c r="B39" s="7" t="s">
        <v>60</v>
      </c>
      <c r="C39" s="23"/>
      <c r="D39" s="23"/>
    </row>
    <row r="40" spans="1:4" ht="15.75" customHeight="1">
      <c r="A40" s="6" t="s">
        <v>61</v>
      </c>
      <c r="B40" s="7" t="s">
        <v>62</v>
      </c>
      <c r="C40" s="22">
        <f>C41+C42+C43</f>
        <v>548021133</v>
      </c>
      <c r="D40" s="22">
        <f>D41+D42+D43</f>
        <v>463491133</v>
      </c>
    </row>
    <row r="41" spans="1:4" ht="15.75" customHeight="1">
      <c r="A41" s="6"/>
      <c r="B41" s="7" t="s">
        <v>63</v>
      </c>
      <c r="C41" s="22">
        <v>548021133</v>
      </c>
      <c r="D41" s="22">
        <v>463491133</v>
      </c>
    </row>
    <row r="42" spans="1:4" ht="15.75" customHeight="1">
      <c r="A42" s="6"/>
      <c r="B42" s="7" t="s">
        <v>21</v>
      </c>
      <c r="C42" s="23"/>
      <c r="D42" s="23"/>
    </row>
    <row r="43" spans="1:4" ht="15.75" customHeight="1">
      <c r="A43" s="17"/>
      <c r="B43" s="18" t="s">
        <v>64</v>
      </c>
      <c r="C43" s="23"/>
      <c r="D43" s="23"/>
    </row>
    <row r="44" spans="1:4" ht="15.75" customHeight="1">
      <c r="A44" s="19" t="s">
        <v>22</v>
      </c>
      <c r="B44" s="20" t="s">
        <v>23</v>
      </c>
      <c r="C44" s="25">
        <f>C26+C29</f>
        <v>799413009247</v>
      </c>
      <c r="D44" s="25">
        <f>D26+D29</f>
        <v>761060046976</v>
      </c>
    </row>
    <row r="45" spans="1:4" ht="15.75" customHeight="1">
      <c r="A45" s="37"/>
      <c r="B45" s="38"/>
      <c r="C45" s="39">
        <f>C25-C44</f>
        <v>0</v>
      </c>
      <c r="D45" s="39"/>
    </row>
    <row r="46" spans="1:4" ht="15.75" customHeight="1">
      <c r="A46" s="37"/>
      <c r="B46" s="38"/>
      <c r="C46" s="39"/>
      <c r="D46" s="39"/>
    </row>
    <row r="47" spans="1:4" ht="16.5" customHeight="1">
      <c r="A47" s="34" t="s">
        <v>68</v>
      </c>
      <c r="B47" s="32"/>
      <c r="C47" s="32"/>
      <c r="D47" s="41"/>
    </row>
    <row r="48" spans="1:4" ht="16.5" customHeight="1">
      <c r="A48" s="35" t="s">
        <v>69</v>
      </c>
      <c r="B48" s="36"/>
      <c r="C48" s="36"/>
      <c r="D48" s="42"/>
    </row>
    <row r="49" spans="1:4" ht="16.5" customHeight="1">
      <c r="A49" s="16" t="s">
        <v>0</v>
      </c>
      <c r="B49" s="16" t="s">
        <v>24</v>
      </c>
      <c r="C49" s="33" t="s">
        <v>25</v>
      </c>
      <c r="D49" s="33" t="s">
        <v>26</v>
      </c>
    </row>
    <row r="50" spans="1:4" ht="16.5" customHeight="1">
      <c r="A50" s="44" t="s">
        <v>65</v>
      </c>
      <c r="B50" s="45" t="s">
        <v>27</v>
      </c>
      <c r="C50" s="46">
        <v>30902258000</v>
      </c>
      <c r="D50" s="46">
        <v>170074061315</v>
      </c>
    </row>
    <row r="51" spans="1:4" ht="16.5" customHeight="1">
      <c r="A51" s="6" t="s">
        <v>61</v>
      </c>
      <c r="B51" s="11" t="s">
        <v>28</v>
      </c>
      <c r="C51" s="26"/>
      <c r="D51" s="26"/>
    </row>
    <row r="52" spans="1:4" ht="16.5" customHeight="1">
      <c r="A52" s="6" t="s">
        <v>66</v>
      </c>
      <c r="B52" s="11" t="s">
        <v>70</v>
      </c>
      <c r="C52" s="51">
        <f>C50-C51</f>
        <v>30902258000</v>
      </c>
      <c r="D52" s="51">
        <f>D50-D51</f>
        <v>170074061315</v>
      </c>
    </row>
    <row r="53" spans="1:4" ht="16.5" customHeight="1">
      <c r="A53" s="6" t="s">
        <v>67</v>
      </c>
      <c r="B53" s="11" t="s">
        <v>29</v>
      </c>
      <c r="C53" s="43">
        <v>20798403429</v>
      </c>
      <c r="D53" s="43">
        <v>78755551811</v>
      </c>
    </row>
    <row r="54" spans="1:4" ht="16.5" customHeight="1">
      <c r="A54" s="6" t="s">
        <v>71</v>
      </c>
      <c r="B54" s="11" t="s">
        <v>72</v>
      </c>
      <c r="C54" s="51">
        <f>C52-C53</f>
        <v>10103854571</v>
      </c>
      <c r="D54" s="51">
        <f>D52-D53</f>
        <v>91318509504</v>
      </c>
    </row>
    <row r="55" spans="1:4" ht="16.5" customHeight="1">
      <c r="A55" s="6" t="s">
        <v>73</v>
      </c>
      <c r="B55" s="11" t="s">
        <v>30</v>
      </c>
      <c r="C55" s="43">
        <v>1417437474</v>
      </c>
      <c r="D55" s="43">
        <v>1664471642</v>
      </c>
    </row>
    <row r="56" spans="1:4" ht="16.5" customHeight="1">
      <c r="A56" s="6" t="s">
        <v>74</v>
      </c>
      <c r="B56" s="11" t="s">
        <v>31</v>
      </c>
      <c r="C56" s="43"/>
      <c r="D56" s="43">
        <v>414149645</v>
      </c>
    </row>
    <row r="57" spans="1:4" ht="16.5" customHeight="1">
      <c r="A57" s="6" t="s">
        <v>75</v>
      </c>
      <c r="B57" s="11" t="s">
        <v>32</v>
      </c>
      <c r="C57" s="26"/>
      <c r="D57" s="26"/>
    </row>
    <row r="58" spans="1:4" ht="16.5" customHeight="1">
      <c r="A58" s="6" t="s">
        <v>76</v>
      </c>
      <c r="B58" s="11" t="s">
        <v>33</v>
      </c>
      <c r="C58" s="43">
        <v>2642129432</v>
      </c>
      <c r="D58" s="43">
        <v>7687077360</v>
      </c>
    </row>
    <row r="59" spans="1:4" ht="16.5" customHeight="1">
      <c r="A59" s="6" t="s">
        <v>77</v>
      </c>
      <c r="B59" s="10" t="s">
        <v>78</v>
      </c>
      <c r="C59" s="50">
        <f>C54+C55-C56-C57-C58</f>
        <v>8879162613</v>
      </c>
      <c r="D59" s="50">
        <f>D54+D55-D56-D57-D58</f>
        <v>84881754141</v>
      </c>
    </row>
    <row r="60" spans="1:4" ht="16.5" customHeight="1">
      <c r="A60" s="6" t="s">
        <v>79</v>
      </c>
      <c r="B60" s="11" t="s">
        <v>34</v>
      </c>
      <c r="C60" s="43">
        <v>134614641</v>
      </c>
      <c r="D60" s="43">
        <v>2607699362</v>
      </c>
    </row>
    <row r="61" spans="1:4" ht="16.5" customHeight="1">
      <c r="A61" s="6" t="s">
        <v>80</v>
      </c>
      <c r="B61" s="11" t="s">
        <v>81</v>
      </c>
      <c r="C61" s="43">
        <v>53106002</v>
      </c>
      <c r="D61" s="43">
        <v>1696372582</v>
      </c>
    </row>
    <row r="62" spans="1:4" ht="16.5" customHeight="1">
      <c r="A62" s="6" t="s">
        <v>82</v>
      </c>
      <c r="B62" s="11" t="s">
        <v>35</v>
      </c>
      <c r="C62" s="51">
        <f>C60-C61</f>
        <v>81508639</v>
      </c>
      <c r="D62" s="51">
        <f>D60-D61</f>
        <v>911326780</v>
      </c>
    </row>
    <row r="63" spans="1:4" ht="16.5" customHeight="1">
      <c r="A63" s="6" t="s">
        <v>83</v>
      </c>
      <c r="B63" s="11" t="s">
        <v>36</v>
      </c>
      <c r="C63" s="51">
        <f>C59+C62</f>
        <v>8960671252</v>
      </c>
      <c r="D63" s="51">
        <f>D59+D62</f>
        <v>85793080921</v>
      </c>
    </row>
    <row r="64" spans="1:4" ht="16.5" customHeight="1">
      <c r="A64" s="6" t="s">
        <v>84</v>
      </c>
      <c r="B64" s="11" t="s">
        <v>37</v>
      </c>
      <c r="C64" s="26"/>
      <c r="D64" s="26"/>
    </row>
    <row r="65" spans="1:4" ht="16.5" customHeight="1">
      <c r="A65" s="6" t="s">
        <v>85</v>
      </c>
      <c r="B65" s="11" t="s">
        <v>38</v>
      </c>
      <c r="C65" s="51">
        <f>C63-C64</f>
        <v>8960671252</v>
      </c>
      <c r="D65" s="51">
        <f>D63-D64</f>
        <v>85793080921</v>
      </c>
    </row>
    <row r="66" spans="1:4" ht="16.5" customHeight="1">
      <c r="A66" s="6" t="s">
        <v>86</v>
      </c>
      <c r="B66" s="11" t="s">
        <v>87</v>
      </c>
      <c r="C66" s="26">
        <v>141</v>
      </c>
      <c r="D66" s="52">
        <v>1.351</v>
      </c>
    </row>
    <row r="67" spans="1:4" ht="16.5" customHeight="1">
      <c r="A67" s="21" t="s">
        <v>88</v>
      </c>
      <c r="B67" s="30" t="s">
        <v>39</v>
      </c>
      <c r="C67" s="31"/>
      <c r="D67" s="31"/>
    </row>
    <row r="68" ht="17.25" customHeight="1"/>
    <row r="69" spans="1:4" s="70" customFormat="1" ht="15" customHeight="1">
      <c r="A69" s="82" t="s">
        <v>517</v>
      </c>
      <c r="B69" s="82"/>
      <c r="C69" s="82"/>
      <c r="D69" s="82"/>
    </row>
    <row r="70" spans="1:4" s="71" customFormat="1" ht="15" customHeight="1">
      <c r="A70" s="83" t="s">
        <v>516</v>
      </c>
      <c r="B70" s="83"/>
      <c r="C70" s="83"/>
      <c r="D70" s="83"/>
    </row>
    <row r="71" ht="1.5" customHeight="1" hidden="1"/>
    <row r="72" spans="1:4" ht="18.75" customHeight="1">
      <c r="A72" s="81" t="s">
        <v>519</v>
      </c>
      <c r="B72" s="81"/>
      <c r="C72" s="81"/>
      <c r="D72" s="81"/>
    </row>
    <row r="73" spans="1:4" ht="15" customHeight="1">
      <c r="A73" s="27"/>
      <c r="B73" s="28"/>
      <c r="C73" s="29"/>
      <c r="D73" s="29"/>
    </row>
    <row r="74" spans="1:4" ht="15" customHeight="1">
      <c r="A74" s="27"/>
      <c r="B74" s="28"/>
      <c r="C74" s="29"/>
      <c r="D74" s="29"/>
    </row>
    <row r="75" spans="1:4" ht="15" customHeight="1">
      <c r="A75" s="27"/>
      <c r="B75" s="28"/>
      <c r="C75" s="29"/>
      <c r="D75" s="29"/>
    </row>
    <row r="76" spans="1:4" ht="15" customHeight="1">
      <c r="A76" s="27"/>
      <c r="B76" s="28"/>
      <c r="C76" s="29"/>
      <c r="D76" s="29"/>
    </row>
    <row r="77" spans="1:4" ht="15" customHeight="1">
      <c r="A77" s="27"/>
      <c r="B77" s="28"/>
      <c r="C77" s="29"/>
      <c r="D77" s="29"/>
    </row>
    <row r="78" spans="1:4" ht="15" customHeight="1">
      <c r="A78" s="81" t="s">
        <v>518</v>
      </c>
      <c r="B78" s="81"/>
      <c r="C78" s="81"/>
      <c r="D78" s="81"/>
    </row>
    <row r="79" spans="1:4" ht="15" customHeight="1">
      <c r="A79" s="27"/>
      <c r="B79" s="28"/>
      <c r="C79" s="29"/>
      <c r="D79" s="29"/>
    </row>
    <row r="80" spans="1:4" ht="15" customHeight="1">
      <c r="A80" s="85" t="s">
        <v>93</v>
      </c>
      <c r="B80" s="85"/>
      <c r="C80" s="29"/>
      <c r="D80" s="29"/>
    </row>
    <row r="81" spans="1:256" ht="15" customHeight="1">
      <c r="A81" s="84" t="s">
        <v>91</v>
      </c>
      <c r="B81" s="84"/>
      <c r="C81" s="29"/>
      <c r="D81" s="29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  <c r="IV81" s="34"/>
    </row>
    <row r="82" spans="1:4" ht="15" customHeight="1">
      <c r="A82" s="84" t="s">
        <v>94</v>
      </c>
      <c r="B82" s="84"/>
      <c r="C82" s="29"/>
      <c r="D82" s="29"/>
    </row>
    <row r="83" spans="1:4" ht="15" customHeight="1">
      <c r="A83" s="84" t="s">
        <v>92</v>
      </c>
      <c r="B83" s="84"/>
      <c r="C83" s="29"/>
      <c r="D83" s="29"/>
    </row>
    <row r="84" spans="1:4" ht="15" customHeight="1">
      <c r="A84" s="27"/>
      <c r="B84" s="28"/>
      <c r="C84" s="29"/>
      <c r="D84" s="29"/>
    </row>
    <row r="110" ht="15" customHeight="1">
      <c r="C110" s="69"/>
    </row>
  </sheetData>
  <mergeCells count="11">
    <mergeCell ref="A83:B83"/>
    <mergeCell ref="A78:D78"/>
    <mergeCell ref="A80:B80"/>
    <mergeCell ref="A81:B81"/>
    <mergeCell ref="A82:B82"/>
    <mergeCell ref="A1:B1"/>
    <mergeCell ref="A2:D2"/>
    <mergeCell ref="A3:D3"/>
    <mergeCell ref="A72:D72"/>
    <mergeCell ref="A69:D69"/>
    <mergeCell ref="A70:D70"/>
  </mergeCells>
  <printOptions/>
  <pageMargins left="0.51" right="0" top="0.5905511811023623" bottom="0.984251968503937" header="0.5118110236220472" footer="0.5118110236220472"/>
  <pageSetup horizontalDpi="600" verticalDpi="60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45"/>
  <sheetViews>
    <sheetView tabSelected="1" workbookViewId="0" topLeftCell="A431">
      <selection activeCell="A448" sqref="A448"/>
    </sheetView>
  </sheetViews>
  <sheetFormatPr defaultColWidth="9.00390625" defaultRowHeight="18.75" customHeight="1"/>
  <cols>
    <col min="1" max="1" width="89.125" style="67" customWidth="1"/>
    <col min="2" max="2" width="25.00390625" style="67" customWidth="1"/>
    <col min="3" max="3" width="20.125" style="67" customWidth="1"/>
    <col min="4" max="4" width="25.00390625" style="67" customWidth="1"/>
    <col min="5" max="5" width="19.25390625" style="67" customWidth="1"/>
    <col min="6" max="6" width="20.625" style="67" customWidth="1"/>
    <col min="7" max="7" width="21.75390625" style="67" customWidth="1"/>
    <col min="8" max="8" width="9.875" style="67" customWidth="1"/>
    <col min="9" max="9" width="21.25390625" style="67" customWidth="1"/>
    <col min="10" max="16384" width="6.875" style="67" customWidth="1"/>
  </cols>
  <sheetData>
    <row r="1" ht="18.75" customHeight="1">
      <c r="A1" s="72" t="s">
        <v>523</v>
      </c>
    </row>
    <row r="2" spans="1:2" ht="18.75" customHeight="1">
      <c r="A2" s="67" t="s">
        <v>118</v>
      </c>
      <c r="B2" s="67" t="s">
        <v>119</v>
      </c>
    </row>
    <row r="3" ht="18.75" customHeight="1">
      <c r="A3" s="67" t="s">
        <v>120</v>
      </c>
    </row>
    <row r="4" ht="18.75" customHeight="1">
      <c r="A4" s="67" t="s">
        <v>121</v>
      </c>
    </row>
    <row r="5" ht="18.75" customHeight="1">
      <c r="A5" s="67" t="s">
        <v>122</v>
      </c>
    </row>
    <row r="6" spans="1:3" ht="18.75" customHeight="1">
      <c r="A6" s="67" t="s">
        <v>123</v>
      </c>
      <c r="B6" s="67" t="s">
        <v>521</v>
      </c>
      <c r="C6" s="67" t="s">
        <v>124</v>
      </c>
    </row>
    <row r="7" spans="1:2" ht="18.75" customHeight="1">
      <c r="A7" s="67" t="s">
        <v>125</v>
      </c>
      <c r="B7" s="67" t="s">
        <v>126</v>
      </c>
    </row>
    <row r="8" ht="18.75" customHeight="1">
      <c r="A8" s="67" t="s">
        <v>127</v>
      </c>
    </row>
    <row r="9" ht="18.75" customHeight="1">
      <c r="A9" s="67" t="s">
        <v>128</v>
      </c>
    </row>
    <row r="10" spans="1:3" ht="18.75" customHeight="1">
      <c r="A10" s="67" t="s">
        <v>129</v>
      </c>
      <c r="B10" s="67" t="s">
        <v>130</v>
      </c>
      <c r="C10" s="67" t="s">
        <v>131</v>
      </c>
    </row>
    <row r="11" ht="18.75" customHeight="1">
      <c r="A11" s="67" t="s">
        <v>132</v>
      </c>
    </row>
    <row r="12" spans="1:2" ht="18.75" customHeight="1">
      <c r="A12" s="67" t="s">
        <v>133</v>
      </c>
      <c r="B12" s="67" t="s">
        <v>134</v>
      </c>
    </row>
    <row r="13" ht="18.75" customHeight="1">
      <c r="A13" s="67" t="s">
        <v>135</v>
      </c>
    </row>
    <row r="14" ht="18.75" customHeight="1">
      <c r="A14" s="67" t="s">
        <v>136</v>
      </c>
    </row>
    <row r="15" ht="18.75" customHeight="1">
      <c r="A15" s="67" t="s">
        <v>137</v>
      </c>
    </row>
    <row r="16" spans="1:2" ht="18.75" customHeight="1">
      <c r="A16" s="67" t="s">
        <v>138</v>
      </c>
      <c r="B16" s="67" t="s">
        <v>139</v>
      </c>
    </row>
    <row r="17" ht="18.75" customHeight="1">
      <c r="A17" s="67" t="s">
        <v>140</v>
      </c>
    </row>
    <row r="18" spans="1:2" ht="18.75" customHeight="1">
      <c r="A18" s="67" t="s">
        <v>141</v>
      </c>
      <c r="B18" s="67" t="s">
        <v>142</v>
      </c>
    </row>
    <row r="19" ht="18.75" customHeight="1">
      <c r="A19" s="67" t="s">
        <v>143</v>
      </c>
    </row>
    <row r="20" spans="1:2" ht="18.75" customHeight="1">
      <c r="A20" s="67" t="s">
        <v>144</v>
      </c>
      <c r="B20" s="67" t="s">
        <v>145</v>
      </c>
    </row>
    <row r="21" ht="18.75" customHeight="1">
      <c r="A21" s="67" t="s">
        <v>146</v>
      </c>
    </row>
    <row r="22" ht="18.75" customHeight="1">
      <c r="A22" s="67" t="s">
        <v>147</v>
      </c>
    </row>
    <row r="23" ht="18.75" customHeight="1">
      <c r="A23" s="67" t="s">
        <v>148</v>
      </c>
    </row>
    <row r="24" spans="1:2" ht="18.75" customHeight="1">
      <c r="A24" s="67" t="s">
        <v>149</v>
      </c>
      <c r="B24" s="67" t="s">
        <v>150</v>
      </c>
    </row>
    <row r="25" ht="18.75" customHeight="1">
      <c r="A25" s="67" t="s">
        <v>151</v>
      </c>
    </row>
    <row r="26" spans="1:2" ht="18.75" customHeight="1">
      <c r="A26" s="67" t="s">
        <v>152</v>
      </c>
      <c r="B26" s="67" t="s">
        <v>153</v>
      </c>
    </row>
    <row r="27" ht="18.75" customHeight="1">
      <c r="A27" s="67" t="s">
        <v>154</v>
      </c>
    </row>
    <row r="28" ht="18.75" customHeight="1">
      <c r="A28" s="67" t="s">
        <v>155</v>
      </c>
    </row>
    <row r="29" ht="18.75" customHeight="1">
      <c r="A29" s="67" t="s">
        <v>156</v>
      </c>
    </row>
    <row r="30" ht="18.75" customHeight="1">
      <c r="A30" s="67" t="s">
        <v>157</v>
      </c>
    </row>
    <row r="31" ht="18.75" customHeight="1">
      <c r="A31" s="67" t="s">
        <v>158</v>
      </c>
    </row>
    <row r="32" ht="18.75" customHeight="1">
      <c r="A32" s="67" t="s">
        <v>159</v>
      </c>
    </row>
    <row r="33" ht="18.75" customHeight="1">
      <c r="A33" s="67" t="s">
        <v>160</v>
      </c>
    </row>
    <row r="34" ht="18.75" customHeight="1">
      <c r="A34" s="67" t="s">
        <v>161</v>
      </c>
    </row>
    <row r="35" ht="18.75" customHeight="1">
      <c r="A35" s="67" t="s">
        <v>162</v>
      </c>
    </row>
    <row r="36" ht="18.75" customHeight="1">
      <c r="A36" s="67" t="s">
        <v>163</v>
      </c>
    </row>
    <row r="37" spans="1:2" ht="18.75" customHeight="1">
      <c r="A37" s="67" t="s">
        <v>164</v>
      </c>
      <c r="B37" s="67" t="s">
        <v>165</v>
      </c>
    </row>
    <row r="38" ht="18.75" customHeight="1">
      <c r="A38" s="67" t="s">
        <v>166</v>
      </c>
    </row>
    <row r="39" ht="18.75" customHeight="1">
      <c r="A39" s="67" t="s">
        <v>167</v>
      </c>
    </row>
    <row r="40" ht="18.75" customHeight="1">
      <c r="A40" s="67" t="s">
        <v>168</v>
      </c>
    </row>
    <row r="41" ht="18.75" customHeight="1">
      <c r="A41" s="67" t="s">
        <v>169</v>
      </c>
    </row>
    <row r="42" ht="18.75" customHeight="1">
      <c r="A42" s="67" t="s">
        <v>170</v>
      </c>
    </row>
    <row r="43" ht="18.75" customHeight="1">
      <c r="A43" s="67" t="s">
        <v>171</v>
      </c>
    </row>
    <row r="44" ht="18.75" customHeight="1">
      <c r="A44" s="67" t="s">
        <v>172</v>
      </c>
    </row>
    <row r="45" ht="18.75" customHeight="1">
      <c r="A45" s="67" t="s">
        <v>173</v>
      </c>
    </row>
    <row r="46" spans="1:3" s="73" customFormat="1" ht="18.75" customHeight="1">
      <c r="A46" s="73" t="s">
        <v>174</v>
      </c>
      <c r="B46" s="73" t="s">
        <v>175</v>
      </c>
      <c r="C46" s="73" t="s">
        <v>176</v>
      </c>
    </row>
    <row r="47" spans="1:3" ht="18.75" customHeight="1">
      <c r="A47" s="67" t="s">
        <v>177</v>
      </c>
      <c r="B47" s="68">
        <v>0</v>
      </c>
      <c r="C47" s="68">
        <v>0</v>
      </c>
    </row>
    <row r="48" spans="1:3" ht="18.75" customHeight="1">
      <c r="A48" s="67" t="s">
        <v>178</v>
      </c>
      <c r="B48" s="68">
        <v>47182722</v>
      </c>
      <c r="C48" s="68">
        <v>182924930</v>
      </c>
    </row>
    <row r="49" spans="1:3" ht="18.75" customHeight="1">
      <c r="A49" s="67" t="s">
        <v>179</v>
      </c>
      <c r="B49" s="68">
        <v>84736172207</v>
      </c>
      <c r="C49" s="68">
        <v>26866846878</v>
      </c>
    </row>
    <row r="50" spans="1:3" ht="18.75" customHeight="1">
      <c r="A50" s="67" t="s">
        <v>180</v>
      </c>
      <c r="B50" s="68">
        <v>0</v>
      </c>
      <c r="C50" s="68">
        <v>0</v>
      </c>
    </row>
    <row r="51" spans="1:3" ht="18.75" customHeight="1">
      <c r="A51" s="67" t="s">
        <v>181</v>
      </c>
      <c r="B51" s="68">
        <v>0</v>
      </c>
      <c r="C51" s="68">
        <v>0</v>
      </c>
    </row>
    <row r="52" spans="1:3" ht="18.75" customHeight="1">
      <c r="A52" s="67" t="s">
        <v>182</v>
      </c>
      <c r="B52" s="68">
        <v>84783354929</v>
      </c>
      <c r="C52" s="68">
        <v>27049771808</v>
      </c>
    </row>
    <row r="54" spans="1:3" ht="18.75" customHeight="1">
      <c r="A54" s="67" t="s">
        <v>183</v>
      </c>
      <c r="B54" s="68">
        <v>0</v>
      </c>
      <c r="C54" s="68">
        <v>0</v>
      </c>
    </row>
    <row r="55" spans="1:3" ht="18.75" customHeight="1">
      <c r="A55" s="67" t="s">
        <v>184</v>
      </c>
      <c r="B55" s="68">
        <v>0</v>
      </c>
      <c r="C55" s="68">
        <v>0</v>
      </c>
    </row>
    <row r="56" spans="1:3" ht="18.75" customHeight="1">
      <c r="A56" s="67" t="s">
        <v>185</v>
      </c>
      <c r="B56" s="68">
        <v>0</v>
      </c>
      <c r="C56" s="68">
        <v>0</v>
      </c>
    </row>
    <row r="57" spans="1:3" ht="18.75" customHeight="1">
      <c r="A57" s="67" t="s">
        <v>186</v>
      </c>
      <c r="B57" s="68">
        <v>0</v>
      </c>
      <c r="C57" s="68">
        <v>0</v>
      </c>
    </row>
    <row r="58" spans="1:3" ht="18.75" customHeight="1">
      <c r="A58" s="67" t="s">
        <v>182</v>
      </c>
      <c r="B58" s="68">
        <v>0</v>
      </c>
      <c r="C58" s="68">
        <v>0</v>
      </c>
    </row>
    <row r="60" spans="1:3" ht="18.75" customHeight="1">
      <c r="A60" s="67" t="s">
        <v>187</v>
      </c>
      <c r="B60" s="68">
        <v>0</v>
      </c>
      <c r="C60" s="68">
        <v>0</v>
      </c>
    </row>
    <row r="61" spans="1:3" ht="18.75" customHeight="1">
      <c r="A61" s="67" t="s">
        <v>188</v>
      </c>
      <c r="B61" s="68">
        <v>399842280</v>
      </c>
      <c r="C61" s="68">
        <v>374989280</v>
      </c>
    </row>
    <row r="62" spans="1:3" ht="18.75" customHeight="1">
      <c r="A62" s="67" t="s">
        <v>189</v>
      </c>
      <c r="B62" s="68">
        <v>0</v>
      </c>
      <c r="C62" s="68">
        <v>0</v>
      </c>
    </row>
    <row r="63" spans="1:3" ht="18.75" customHeight="1">
      <c r="A63" s="67" t="s">
        <v>190</v>
      </c>
      <c r="B63" s="68">
        <v>0</v>
      </c>
      <c r="C63" s="68">
        <v>0</v>
      </c>
    </row>
    <row r="64" spans="1:3" ht="18.75" customHeight="1">
      <c r="A64" s="67" t="s">
        <v>191</v>
      </c>
      <c r="B64" s="68">
        <v>941698265</v>
      </c>
      <c r="C64" s="68">
        <v>1811894744</v>
      </c>
    </row>
    <row r="65" spans="1:3" ht="18.75" customHeight="1">
      <c r="A65" s="67" t="s">
        <v>182</v>
      </c>
      <c r="B65" s="68">
        <v>1341540545</v>
      </c>
      <c r="C65" s="68">
        <v>2186884024</v>
      </c>
    </row>
    <row r="67" spans="1:3" ht="18.75" customHeight="1">
      <c r="A67" s="67" t="s">
        <v>192</v>
      </c>
      <c r="B67" s="68">
        <v>0</v>
      </c>
      <c r="C67" s="68">
        <v>0</v>
      </c>
    </row>
    <row r="68" spans="1:3" ht="18.75" customHeight="1">
      <c r="A68" s="67" t="s">
        <v>193</v>
      </c>
      <c r="B68" s="68">
        <v>5060328669</v>
      </c>
      <c r="C68" s="68">
        <v>22176585281</v>
      </c>
    </row>
    <row r="69" spans="1:3" ht="18.75" customHeight="1">
      <c r="A69" s="67" t="s">
        <v>194</v>
      </c>
      <c r="B69" s="68">
        <v>8170530631</v>
      </c>
      <c r="C69" s="68">
        <v>4931752204</v>
      </c>
    </row>
    <row r="70" spans="1:3" ht="18.75" customHeight="1">
      <c r="A70" s="67" t="s">
        <v>195</v>
      </c>
      <c r="B70" s="68">
        <v>245067493</v>
      </c>
      <c r="C70" s="68">
        <v>151378936</v>
      </c>
    </row>
    <row r="71" spans="1:3" ht="18.75" customHeight="1">
      <c r="A71" s="67" t="s">
        <v>196</v>
      </c>
      <c r="B71" s="68">
        <v>0</v>
      </c>
      <c r="C71" s="68">
        <v>0</v>
      </c>
    </row>
    <row r="72" spans="1:3" ht="18.75" customHeight="1">
      <c r="A72" s="67" t="s">
        <v>197</v>
      </c>
      <c r="B72" s="68">
        <v>0</v>
      </c>
      <c r="C72" s="68">
        <v>0</v>
      </c>
    </row>
    <row r="73" spans="1:3" ht="18.75" customHeight="1">
      <c r="A73" s="67" t="s">
        <v>198</v>
      </c>
      <c r="B73" s="68">
        <v>0</v>
      </c>
      <c r="C73" s="68">
        <v>0</v>
      </c>
    </row>
    <row r="74" spans="1:3" ht="18.75" customHeight="1">
      <c r="A74" s="67" t="s">
        <v>199</v>
      </c>
      <c r="B74" s="68">
        <v>0</v>
      </c>
      <c r="C74" s="68">
        <v>0</v>
      </c>
    </row>
    <row r="75" spans="1:3" ht="18.75" customHeight="1">
      <c r="A75" s="67" t="s">
        <v>200</v>
      </c>
      <c r="B75" s="68">
        <v>0</v>
      </c>
      <c r="C75" s="68">
        <v>0</v>
      </c>
    </row>
    <row r="76" spans="1:3" ht="18.75" customHeight="1">
      <c r="A76" s="67" t="s">
        <v>201</v>
      </c>
      <c r="B76" s="68">
        <v>0</v>
      </c>
      <c r="C76" s="68">
        <v>0</v>
      </c>
    </row>
    <row r="77" spans="1:3" ht="18.75" customHeight="1">
      <c r="A77" s="67" t="s">
        <v>202</v>
      </c>
      <c r="B77" s="68">
        <v>13475926793</v>
      </c>
      <c r="C77" s="68">
        <v>27259716421</v>
      </c>
    </row>
    <row r="78" spans="1:3" ht="18.75" customHeight="1">
      <c r="A78" s="67" t="s">
        <v>203</v>
      </c>
      <c r="B78" s="67" t="s">
        <v>204</v>
      </c>
      <c r="C78" s="67" t="s">
        <v>205</v>
      </c>
    </row>
    <row r="80" spans="1:3" ht="18.75" customHeight="1">
      <c r="A80" s="73" t="s">
        <v>174</v>
      </c>
      <c r="B80" s="73" t="s">
        <v>175</v>
      </c>
      <c r="C80" s="73" t="s">
        <v>176</v>
      </c>
    </row>
    <row r="81" spans="1:3" ht="18.75" customHeight="1">
      <c r="A81" s="67" t="s">
        <v>206</v>
      </c>
      <c r="B81" s="68">
        <v>0</v>
      </c>
      <c r="C81" s="68">
        <v>0</v>
      </c>
    </row>
    <row r="82" spans="1:3" ht="18.75" customHeight="1">
      <c r="A82" s="67" t="s">
        <v>207</v>
      </c>
      <c r="B82" s="68">
        <v>0</v>
      </c>
      <c r="C82" s="68">
        <v>3246674417</v>
      </c>
    </row>
    <row r="83" spans="1:3" ht="18.75" customHeight="1">
      <c r="A83" s="67" t="s">
        <v>208</v>
      </c>
      <c r="B83" s="68">
        <v>469187</v>
      </c>
      <c r="C83" s="68">
        <v>907457497</v>
      </c>
    </row>
    <row r="84" spans="1:3" ht="18.75" customHeight="1">
      <c r="A84" s="67" t="s">
        <v>182</v>
      </c>
      <c r="B84" s="68">
        <v>469187</v>
      </c>
      <c r="C84" s="68">
        <v>4154131914</v>
      </c>
    </row>
    <row r="86" spans="1:3" ht="18.75" customHeight="1">
      <c r="A86" s="67" t="s">
        <v>209</v>
      </c>
      <c r="B86" s="68">
        <v>0</v>
      </c>
      <c r="C86" s="68">
        <v>0</v>
      </c>
    </row>
    <row r="87" spans="1:3" ht="18.75" customHeight="1">
      <c r="A87" s="67" t="s">
        <v>210</v>
      </c>
      <c r="B87" s="68">
        <v>0</v>
      </c>
      <c r="C87" s="68">
        <v>0</v>
      </c>
    </row>
    <row r="88" spans="1:3" ht="18.75" customHeight="1">
      <c r="A88" s="67" t="s">
        <v>211</v>
      </c>
      <c r="B88" s="68">
        <v>0</v>
      </c>
      <c r="C88" s="68">
        <v>0</v>
      </c>
    </row>
    <row r="89" spans="1:3" ht="18.75" customHeight="1">
      <c r="A89" s="67" t="s">
        <v>182</v>
      </c>
      <c r="B89" s="68">
        <v>0</v>
      </c>
      <c r="C89" s="68">
        <v>0</v>
      </c>
    </row>
    <row r="91" spans="1:3" ht="18.75" customHeight="1">
      <c r="A91" s="67" t="s">
        <v>212</v>
      </c>
      <c r="B91" s="68">
        <v>0</v>
      </c>
      <c r="C91" s="68">
        <v>0</v>
      </c>
    </row>
    <row r="92" spans="1:3" ht="18.75" customHeight="1">
      <c r="A92" s="67" t="s">
        <v>213</v>
      </c>
      <c r="B92" s="68">
        <v>0</v>
      </c>
      <c r="C92" s="68">
        <v>0</v>
      </c>
    </row>
    <row r="93" spans="1:3" ht="18.75" customHeight="1">
      <c r="A93" s="67" t="s">
        <v>214</v>
      </c>
      <c r="B93" s="68">
        <v>0</v>
      </c>
      <c r="C93" s="68">
        <v>0</v>
      </c>
    </row>
    <row r="94" spans="1:3" ht="18.75" customHeight="1">
      <c r="A94" s="67" t="s">
        <v>215</v>
      </c>
      <c r="B94" s="68">
        <v>0</v>
      </c>
      <c r="C94" s="68">
        <v>0</v>
      </c>
    </row>
    <row r="95" spans="1:3" ht="18.75" customHeight="1">
      <c r="A95" s="67" t="s">
        <v>216</v>
      </c>
      <c r="B95" s="68">
        <v>0</v>
      </c>
      <c r="C95" s="68">
        <v>0</v>
      </c>
    </row>
    <row r="96" spans="1:3" ht="18.75" customHeight="1">
      <c r="A96" s="67" t="s">
        <v>182</v>
      </c>
      <c r="B96" s="68">
        <v>0</v>
      </c>
      <c r="C96" s="68">
        <v>0</v>
      </c>
    </row>
    <row r="98" ht="18.75" customHeight="1">
      <c r="A98" s="67" t="s">
        <v>219</v>
      </c>
    </row>
    <row r="99" spans="1:7" ht="18.75" customHeight="1">
      <c r="A99" s="67" t="s">
        <v>217</v>
      </c>
      <c r="B99" s="67" t="s">
        <v>218</v>
      </c>
      <c r="C99" s="67" t="s">
        <v>220</v>
      </c>
      <c r="D99" s="67" t="s">
        <v>221</v>
      </c>
      <c r="E99" s="67" t="s">
        <v>222</v>
      </c>
      <c r="F99" s="67" t="s">
        <v>223</v>
      </c>
      <c r="G99" s="67" t="s">
        <v>224</v>
      </c>
    </row>
    <row r="100" spans="1:7" ht="18.75" customHeight="1">
      <c r="A100" s="67" t="s">
        <v>225</v>
      </c>
      <c r="B100" s="68">
        <v>0</v>
      </c>
      <c r="C100" s="68">
        <v>0</v>
      </c>
      <c r="D100" s="68">
        <v>0</v>
      </c>
      <c r="E100" s="68">
        <v>0</v>
      </c>
      <c r="F100" s="68">
        <v>0</v>
      </c>
      <c r="G100" s="68">
        <v>0</v>
      </c>
    </row>
    <row r="101" spans="1:7" ht="18.75" customHeight="1">
      <c r="A101" s="67" t="s">
        <v>226</v>
      </c>
      <c r="B101" s="68">
        <v>627497645373</v>
      </c>
      <c r="C101" s="68">
        <v>445905061450</v>
      </c>
      <c r="D101" s="68">
        <v>12930167137</v>
      </c>
      <c r="E101" s="68">
        <v>4675055327</v>
      </c>
      <c r="F101" s="68">
        <v>0</v>
      </c>
      <c r="G101" s="68">
        <v>1091007929287</v>
      </c>
    </row>
    <row r="102" spans="1:7" ht="18.75" customHeight="1">
      <c r="A102" s="67" t="s">
        <v>227</v>
      </c>
      <c r="B102" s="68">
        <v>0</v>
      </c>
      <c r="C102" s="68">
        <v>75858061081</v>
      </c>
      <c r="D102" s="68">
        <v>0</v>
      </c>
      <c r="E102" s="68">
        <v>71294601</v>
      </c>
      <c r="F102" s="68">
        <v>0</v>
      </c>
      <c r="G102" s="68">
        <v>75929355682</v>
      </c>
    </row>
    <row r="103" spans="1:7" ht="18.75" customHeight="1">
      <c r="A103" s="67" t="s">
        <v>228</v>
      </c>
      <c r="B103" s="68">
        <v>0</v>
      </c>
      <c r="C103" s="68">
        <v>282569048</v>
      </c>
      <c r="D103" s="68">
        <v>0</v>
      </c>
      <c r="E103" s="68">
        <v>71294601</v>
      </c>
      <c r="F103" s="68">
        <v>0</v>
      </c>
      <c r="G103" s="68">
        <v>353863649</v>
      </c>
    </row>
    <row r="104" spans="1:7" ht="18.75" customHeight="1">
      <c r="A104" s="67" t="s">
        <v>229</v>
      </c>
      <c r="B104" s="68">
        <v>0</v>
      </c>
      <c r="C104" s="68">
        <v>75575492033</v>
      </c>
      <c r="D104" s="68">
        <v>0</v>
      </c>
      <c r="E104" s="68">
        <v>0</v>
      </c>
      <c r="F104" s="68">
        <v>0</v>
      </c>
      <c r="G104" s="68">
        <v>75575492033</v>
      </c>
    </row>
    <row r="105" spans="1:7" ht="18.75" customHeight="1">
      <c r="A105" s="67" t="s">
        <v>230</v>
      </c>
      <c r="B105" s="68">
        <v>0</v>
      </c>
      <c r="C105" s="68">
        <v>0</v>
      </c>
      <c r="D105" s="68">
        <v>0</v>
      </c>
      <c r="E105" s="68">
        <v>0</v>
      </c>
      <c r="F105" s="68">
        <v>0</v>
      </c>
      <c r="G105" s="68">
        <v>0</v>
      </c>
    </row>
    <row r="106" spans="1:7" ht="18.75" customHeight="1">
      <c r="A106" s="67" t="s">
        <v>231</v>
      </c>
      <c r="B106" s="68">
        <v>0</v>
      </c>
      <c r="C106" s="68">
        <v>0</v>
      </c>
      <c r="D106" s="68">
        <v>0</v>
      </c>
      <c r="E106" s="68">
        <v>0</v>
      </c>
      <c r="F106" s="68">
        <v>0</v>
      </c>
      <c r="G106" s="68">
        <v>0</v>
      </c>
    </row>
    <row r="107" spans="1:7" ht="18.75" customHeight="1">
      <c r="A107" s="67" t="s">
        <v>232</v>
      </c>
      <c r="B107" s="68">
        <v>0</v>
      </c>
      <c r="C107" s="68">
        <v>0</v>
      </c>
      <c r="D107" s="68">
        <v>0</v>
      </c>
      <c r="E107" s="68">
        <v>0</v>
      </c>
      <c r="F107" s="68">
        <v>0</v>
      </c>
      <c r="G107" s="68">
        <v>0</v>
      </c>
    </row>
    <row r="108" spans="1:7" ht="18.75" customHeight="1">
      <c r="A108" s="67" t="s">
        <v>233</v>
      </c>
      <c r="B108" s="68">
        <v>0</v>
      </c>
      <c r="C108" s="68">
        <v>0</v>
      </c>
      <c r="D108" s="68">
        <v>0</v>
      </c>
      <c r="E108" s="68">
        <v>0</v>
      </c>
      <c r="F108" s="68">
        <v>0</v>
      </c>
      <c r="G108" s="68">
        <v>0</v>
      </c>
    </row>
    <row r="109" spans="1:7" ht="18.75" customHeight="1">
      <c r="A109" s="67" t="s">
        <v>234</v>
      </c>
      <c r="B109" s="68">
        <v>0</v>
      </c>
      <c r="C109" s="68">
        <v>0</v>
      </c>
      <c r="D109" s="68">
        <v>0</v>
      </c>
      <c r="E109" s="68">
        <v>0</v>
      </c>
      <c r="F109" s="68">
        <v>0</v>
      </c>
      <c r="G109" s="68">
        <v>0</v>
      </c>
    </row>
    <row r="110" spans="1:7" ht="18.75" customHeight="1">
      <c r="A110" s="67" t="s">
        <v>235</v>
      </c>
      <c r="B110" s="68">
        <v>627497645373</v>
      </c>
      <c r="C110" s="68">
        <v>521763122531</v>
      </c>
      <c r="D110" s="68">
        <v>12930167137</v>
      </c>
      <c r="E110" s="68">
        <v>4746349928</v>
      </c>
      <c r="F110" s="68">
        <v>0</v>
      </c>
      <c r="G110" s="68">
        <v>1166937284969</v>
      </c>
    </row>
    <row r="111" spans="1:7" ht="18.75" customHeight="1">
      <c r="A111" s="67" t="s">
        <v>236</v>
      </c>
      <c r="B111" s="68">
        <v>0</v>
      </c>
      <c r="C111" s="68">
        <v>0</v>
      </c>
      <c r="D111" s="68">
        <v>0</v>
      </c>
      <c r="E111" s="68">
        <v>0</v>
      </c>
      <c r="F111" s="68">
        <v>0</v>
      </c>
      <c r="G111" s="68">
        <v>0</v>
      </c>
    </row>
    <row r="112" spans="1:7" ht="18.75" customHeight="1">
      <c r="A112" s="67" t="s">
        <v>237</v>
      </c>
      <c r="B112" s="68">
        <v>236680143585</v>
      </c>
      <c r="C112" s="68">
        <v>287377911237</v>
      </c>
      <c r="D112" s="68">
        <v>7098599491</v>
      </c>
      <c r="E112" s="68">
        <v>3457174154</v>
      </c>
      <c r="F112" s="68">
        <v>0</v>
      </c>
      <c r="G112" s="68">
        <v>534613828467</v>
      </c>
    </row>
    <row r="113" spans="1:7" ht="18.75" customHeight="1">
      <c r="A113" s="67" t="s">
        <v>238</v>
      </c>
      <c r="B113" s="68">
        <v>19504097582</v>
      </c>
      <c r="C113" s="68">
        <v>44621862543</v>
      </c>
      <c r="D113" s="68">
        <v>1273384401</v>
      </c>
      <c r="E113" s="68">
        <v>664239578</v>
      </c>
      <c r="F113" s="68">
        <v>0</v>
      </c>
      <c r="G113" s="68">
        <v>66063584104</v>
      </c>
    </row>
    <row r="114" spans="1:7" ht="18.75" customHeight="1">
      <c r="A114" s="67" t="s">
        <v>230</v>
      </c>
      <c r="B114" s="68">
        <v>0</v>
      </c>
      <c r="C114" s="68">
        <v>0</v>
      </c>
      <c r="D114" s="68">
        <v>0</v>
      </c>
      <c r="E114" s="68">
        <v>0</v>
      </c>
      <c r="F114" s="68">
        <v>0</v>
      </c>
      <c r="G114" s="68">
        <v>0</v>
      </c>
    </row>
    <row r="115" spans="1:7" ht="18.75" customHeight="1">
      <c r="A115" s="67" t="s">
        <v>239</v>
      </c>
      <c r="B115" s="68">
        <v>0</v>
      </c>
      <c r="C115" s="68">
        <v>0</v>
      </c>
      <c r="D115" s="68">
        <v>0</v>
      </c>
      <c r="E115" s="68">
        <v>0</v>
      </c>
      <c r="F115" s="68">
        <v>0</v>
      </c>
      <c r="G115" s="68">
        <v>0</v>
      </c>
    </row>
    <row r="116" spans="1:7" ht="18.75" customHeight="1">
      <c r="A116" s="67" t="s">
        <v>233</v>
      </c>
      <c r="B116" s="68">
        <v>0</v>
      </c>
      <c r="C116" s="68">
        <v>0</v>
      </c>
      <c r="D116" s="68">
        <v>0</v>
      </c>
      <c r="E116" s="68">
        <v>0</v>
      </c>
      <c r="F116" s="68">
        <v>0</v>
      </c>
      <c r="G116" s="68">
        <v>0</v>
      </c>
    </row>
    <row r="117" spans="1:7" ht="18.75" customHeight="1">
      <c r="A117" s="67" t="s">
        <v>234</v>
      </c>
      <c r="B117" s="68">
        <v>0</v>
      </c>
      <c r="C117" s="68">
        <v>0</v>
      </c>
      <c r="D117" s="68">
        <v>0</v>
      </c>
      <c r="E117" s="68">
        <v>0</v>
      </c>
      <c r="F117" s="68">
        <v>0</v>
      </c>
      <c r="G117" s="68">
        <v>0</v>
      </c>
    </row>
    <row r="118" spans="1:7" ht="18.75" customHeight="1">
      <c r="A118" s="67" t="s">
        <v>240</v>
      </c>
      <c r="B118" s="68">
        <v>256184241167</v>
      </c>
      <c r="C118" s="68">
        <v>331999773780</v>
      </c>
      <c r="D118" s="68">
        <v>8371983892</v>
      </c>
      <c r="E118" s="68">
        <v>4121413732</v>
      </c>
      <c r="F118" s="68">
        <v>0</v>
      </c>
      <c r="G118" s="68">
        <v>600677412571</v>
      </c>
    </row>
    <row r="119" spans="1:7" ht="18.75" customHeight="1">
      <c r="A119" s="67" t="s">
        <v>241</v>
      </c>
      <c r="B119" s="68">
        <v>0</v>
      </c>
      <c r="C119" s="68">
        <v>0</v>
      </c>
      <c r="D119" s="68">
        <v>0</v>
      </c>
      <c r="E119" s="68">
        <v>0</v>
      </c>
      <c r="F119" s="68">
        <v>0</v>
      </c>
      <c r="G119" s="68">
        <v>0</v>
      </c>
    </row>
    <row r="120" spans="1:7" ht="18.75" customHeight="1">
      <c r="A120" s="67" t="s">
        <v>242</v>
      </c>
      <c r="B120" s="68">
        <v>390817501788</v>
      </c>
      <c r="C120" s="68">
        <v>158527150213</v>
      </c>
      <c r="D120" s="68">
        <v>5831567646</v>
      </c>
      <c r="E120" s="68">
        <v>1217881173</v>
      </c>
      <c r="F120" s="68">
        <v>0</v>
      </c>
      <c r="G120" s="68">
        <v>556394100820</v>
      </c>
    </row>
    <row r="121" spans="1:7" ht="18.75" customHeight="1">
      <c r="A121" s="67" t="s">
        <v>243</v>
      </c>
      <c r="B121" s="68">
        <v>371313404206</v>
      </c>
      <c r="C121" s="68">
        <v>189763348751</v>
      </c>
      <c r="D121" s="68">
        <v>4558183245</v>
      </c>
      <c r="E121" s="68">
        <v>624936196</v>
      </c>
      <c r="F121" s="68">
        <v>0</v>
      </c>
      <c r="G121" s="68">
        <v>566259872398</v>
      </c>
    </row>
    <row r="123" spans="1:4" ht="18.75" customHeight="1">
      <c r="A123" s="67" t="s">
        <v>244</v>
      </c>
      <c r="B123" s="67" t="s">
        <v>245</v>
      </c>
      <c r="C123" s="67" t="s">
        <v>246</v>
      </c>
      <c r="D123" s="67" t="s">
        <v>247</v>
      </c>
    </row>
    <row r="125" ht="18.75" customHeight="1">
      <c r="A125" s="67" t="s">
        <v>219</v>
      </c>
    </row>
    <row r="126" spans="1:7" ht="18.75" customHeight="1">
      <c r="A126" s="67" t="s">
        <v>248</v>
      </c>
      <c r="B126" s="67" t="s">
        <v>249</v>
      </c>
      <c r="C126" s="67" t="s">
        <v>220</v>
      </c>
      <c r="D126" s="67" t="s">
        <v>221</v>
      </c>
      <c r="E126" s="67" t="s">
        <v>222</v>
      </c>
      <c r="F126" s="67" t="s">
        <v>223</v>
      </c>
      <c r="G126" s="67" t="s">
        <v>224</v>
      </c>
    </row>
    <row r="127" spans="1:7" ht="18.75" customHeight="1">
      <c r="A127" s="67" t="s">
        <v>250</v>
      </c>
      <c r="B127" s="68">
        <v>0</v>
      </c>
      <c r="C127" s="68">
        <v>0</v>
      </c>
      <c r="D127" s="68">
        <v>0</v>
      </c>
      <c r="E127" s="68">
        <v>0</v>
      </c>
      <c r="F127" s="68">
        <v>0</v>
      </c>
      <c r="G127" s="68">
        <v>0</v>
      </c>
    </row>
    <row r="128" spans="1:7" ht="18.75" customHeight="1">
      <c r="A128" s="67" t="s">
        <v>251</v>
      </c>
      <c r="B128" s="68">
        <v>0</v>
      </c>
      <c r="C128" s="68">
        <v>0</v>
      </c>
      <c r="D128" s="68">
        <v>0</v>
      </c>
      <c r="E128" s="68">
        <v>0</v>
      </c>
      <c r="F128" s="68">
        <v>0</v>
      </c>
      <c r="G128" s="68">
        <v>0</v>
      </c>
    </row>
    <row r="129" spans="1:7" ht="18.75" customHeight="1">
      <c r="A129" s="67" t="s">
        <v>252</v>
      </c>
      <c r="B129" s="68">
        <v>0</v>
      </c>
      <c r="C129" s="68">
        <v>0</v>
      </c>
      <c r="D129" s="68">
        <v>0</v>
      </c>
      <c r="E129" s="68">
        <v>0</v>
      </c>
      <c r="F129" s="68">
        <v>0</v>
      </c>
      <c r="G129" s="68">
        <v>0</v>
      </c>
    </row>
    <row r="130" spans="1:7" ht="18.75" customHeight="1">
      <c r="A130" s="67" t="s">
        <v>253</v>
      </c>
      <c r="B130" s="68">
        <v>0</v>
      </c>
      <c r="C130" s="68">
        <v>0</v>
      </c>
      <c r="D130" s="68">
        <v>0</v>
      </c>
      <c r="E130" s="68">
        <v>0</v>
      </c>
      <c r="F130" s="68">
        <v>0</v>
      </c>
      <c r="G130" s="68">
        <v>0</v>
      </c>
    </row>
    <row r="131" spans="1:7" ht="18.75" customHeight="1">
      <c r="A131" s="67" t="s">
        <v>254</v>
      </c>
      <c r="B131" s="68">
        <v>0</v>
      </c>
      <c r="C131" s="68">
        <v>0</v>
      </c>
      <c r="D131" s="68">
        <v>0</v>
      </c>
      <c r="E131" s="68">
        <v>0</v>
      </c>
      <c r="F131" s="68">
        <v>0</v>
      </c>
      <c r="G131" s="68">
        <v>0</v>
      </c>
    </row>
    <row r="132" spans="1:7" ht="18.75" customHeight="1">
      <c r="A132" s="67" t="s">
        <v>255</v>
      </c>
      <c r="B132" s="68">
        <v>0</v>
      </c>
      <c r="C132" s="68">
        <v>0</v>
      </c>
      <c r="D132" s="68">
        <v>0</v>
      </c>
      <c r="E132" s="68">
        <v>0</v>
      </c>
      <c r="F132" s="68">
        <v>0</v>
      </c>
      <c r="G132" s="68">
        <v>0</v>
      </c>
    </row>
    <row r="133" spans="1:7" ht="18.75" customHeight="1">
      <c r="A133" s="67" t="s">
        <v>236</v>
      </c>
      <c r="B133" s="68">
        <v>0</v>
      </c>
      <c r="C133" s="68">
        <v>0</v>
      </c>
      <c r="D133" s="68">
        <v>0</v>
      </c>
      <c r="E133" s="68">
        <v>0</v>
      </c>
      <c r="F133" s="68">
        <v>0</v>
      </c>
      <c r="G133" s="68">
        <v>0</v>
      </c>
    </row>
    <row r="134" spans="1:7" ht="18.75" customHeight="1">
      <c r="A134" s="67" t="s">
        <v>251</v>
      </c>
      <c r="B134" s="68">
        <v>0</v>
      </c>
      <c r="C134" s="68">
        <v>0</v>
      </c>
      <c r="D134" s="68">
        <v>0</v>
      </c>
      <c r="E134" s="68">
        <v>0</v>
      </c>
      <c r="F134" s="68">
        <v>0</v>
      </c>
      <c r="G134" s="68">
        <v>0</v>
      </c>
    </row>
    <row r="135" spans="1:7" ht="18.75" customHeight="1">
      <c r="A135" s="67" t="s">
        <v>238</v>
      </c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</row>
    <row r="136" spans="1:7" ht="18.75" customHeight="1">
      <c r="A136" s="67" t="s">
        <v>253</v>
      </c>
      <c r="B136" s="68">
        <v>0</v>
      </c>
      <c r="C136" s="68">
        <v>0</v>
      </c>
      <c r="D136" s="68">
        <v>0</v>
      </c>
      <c r="E136" s="68">
        <v>0</v>
      </c>
      <c r="F136" s="68">
        <v>0</v>
      </c>
      <c r="G136" s="68">
        <v>0</v>
      </c>
    </row>
    <row r="137" spans="1:7" ht="18.75" customHeight="1">
      <c r="A137" s="67" t="s">
        <v>254</v>
      </c>
      <c r="B137" s="68">
        <v>0</v>
      </c>
      <c r="C137" s="68">
        <v>0</v>
      </c>
      <c r="D137" s="68">
        <v>0</v>
      </c>
      <c r="E137" s="68">
        <v>0</v>
      </c>
      <c r="F137" s="68">
        <v>0</v>
      </c>
      <c r="G137" s="68">
        <v>0</v>
      </c>
    </row>
    <row r="138" spans="1:7" ht="18.75" customHeight="1">
      <c r="A138" s="67" t="s">
        <v>255</v>
      </c>
      <c r="B138" s="68">
        <v>0</v>
      </c>
      <c r="C138" s="68">
        <v>0</v>
      </c>
      <c r="D138" s="68">
        <v>0</v>
      </c>
      <c r="E138" s="68">
        <v>0</v>
      </c>
      <c r="F138" s="68">
        <v>0</v>
      </c>
      <c r="G138" s="68">
        <v>0</v>
      </c>
    </row>
    <row r="139" spans="1:7" ht="18.75" customHeight="1">
      <c r="A139" s="67" t="s">
        <v>256</v>
      </c>
      <c r="B139" s="68">
        <v>0</v>
      </c>
      <c r="C139" s="68">
        <v>0</v>
      </c>
      <c r="D139" s="68">
        <v>0</v>
      </c>
      <c r="E139" s="68">
        <v>0</v>
      </c>
      <c r="F139" s="68">
        <v>0</v>
      </c>
      <c r="G139" s="68">
        <v>0</v>
      </c>
    </row>
    <row r="140" spans="1:7" ht="18.75" customHeight="1">
      <c r="A140" s="67" t="s">
        <v>242</v>
      </c>
      <c r="B140" s="68">
        <v>0</v>
      </c>
      <c r="C140" s="68">
        <v>0</v>
      </c>
      <c r="D140" s="68">
        <v>0</v>
      </c>
      <c r="E140" s="68">
        <v>0</v>
      </c>
      <c r="F140" s="68">
        <v>0</v>
      </c>
      <c r="G140" s="68">
        <v>0</v>
      </c>
    </row>
    <row r="141" spans="1:7" ht="18.75" customHeight="1">
      <c r="A141" s="67" t="s">
        <v>243</v>
      </c>
      <c r="B141" s="68">
        <v>0</v>
      </c>
      <c r="C141" s="68">
        <v>0</v>
      </c>
      <c r="D141" s="68">
        <v>0</v>
      </c>
      <c r="E141" s="68">
        <v>0</v>
      </c>
      <c r="F141" s="68">
        <v>0</v>
      </c>
      <c r="G141" s="68">
        <v>0</v>
      </c>
    </row>
    <row r="142" spans="1:3" ht="18.75" customHeight="1">
      <c r="A142" s="67" t="s">
        <v>257</v>
      </c>
      <c r="B142" s="67" t="s">
        <v>258</v>
      </c>
      <c r="C142" s="67" t="s">
        <v>259</v>
      </c>
    </row>
    <row r="145" spans="1:9" ht="18.75" customHeight="1">
      <c r="A145" s="67" t="s">
        <v>260</v>
      </c>
      <c r="B145" s="67" t="s">
        <v>261</v>
      </c>
      <c r="C145" s="67" t="s">
        <v>262</v>
      </c>
      <c r="D145" s="67" t="s">
        <v>263</v>
      </c>
      <c r="E145" s="67" t="s">
        <v>264</v>
      </c>
      <c r="F145" s="67" t="s">
        <v>265</v>
      </c>
      <c r="G145" s="67" t="s">
        <v>266</v>
      </c>
      <c r="I145" s="67" t="s">
        <v>224</v>
      </c>
    </row>
    <row r="146" spans="1:9" ht="18.75" customHeight="1">
      <c r="A146" s="67" t="s">
        <v>267</v>
      </c>
      <c r="B146" s="68">
        <v>0</v>
      </c>
      <c r="C146" s="68">
        <v>0</v>
      </c>
      <c r="D146" s="68">
        <v>0</v>
      </c>
      <c r="E146" s="68">
        <v>0</v>
      </c>
      <c r="F146" s="68">
        <v>0</v>
      </c>
      <c r="G146" s="68">
        <v>0</v>
      </c>
      <c r="H146" s="68">
        <v>0</v>
      </c>
      <c r="I146" s="68">
        <v>0</v>
      </c>
    </row>
    <row r="147" spans="1:9" ht="18.75" customHeight="1">
      <c r="A147" s="67" t="s">
        <v>251</v>
      </c>
      <c r="B147" s="68">
        <v>19993316400</v>
      </c>
      <c r="C147" s="68">
        <v>0</v>
      </c>
      <c r="D147" s="68">
        <v>0</v>
      </c>
      <c r="E147" s="68">
        <v>0</v>
      </c>
      <c r="F147" s="68">
        <v>0</v>
      </c>
      <c r="G147" s="68">
        <v>0</v>
      </c>
      <c r="H147" s="68">
        <v>0</v>
      </c>
      <c r="I147" s="68">
        <v>19993316400</v>
      </c>
    </row>
    <row r="148" spans="1:9" ht="18.75" customHeight="1">
      <c r="A148" s="67" t="s">
        <v>228</v>
      </c>
      <c r="B148" s="68">
        <v>0</v>
      </c>
      <c r="C148" s="68">
        <v>0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</row>
    <row r="149" spans="1:9" ht="18.75" customHeight="1">
      <c r="A149" s="67" t="s">
        <v>268</v>
      </c>
      <c r="B149" s="68">
        <v>0</v>
      </c>
      <c r="C149" s="68">
        <v>0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</row>
    <row r="150" spans="1:9" ht="18.75" customHeight="1">
      <c r="A150" s="67" t="s">
        <v>269</v>
      </c>
      <c r="B150" s="68">
        <v>0</v>
      </c>
      <c r="C150" s="68">
        <v>0</v>
      </c>
      <c r="D150" s="68">
        <v>0</v>
      </c>
      <c r="E150" s="68">
        <v>0</v>
      </c>
      <c r="F150" s="68">
        <v>0</v>
      </c>
      <c r="G150" s="68">
        <v>0</v>
      </c>
      <c r="H150" s="68">
        <v>0</v>
      </c>
      <c r="I150" s="68">
        <v>0</v>
      </c>
    </row>
    <row r="151" spans="1:9" ht="18.75" customHeight="1">
      <c r="A151" s="67" t="s">
        <v>270</v>
      </c>
      <c r="B151" s="68">
        <v>0</v>
      </c>
      <c r="C151" s="68">
        <v>0</v>
      </c>
      <c r="D151" s="68">
        <v>0</v>
      </c>
      <c r="E151" s="68">
        <v>0</v>
      </c>
      <c r="F151" s="68">
        <v>0</v>
      </c>
      <c r="G151" s="68">
        <v>0</v>
      </c>
      <c r="H151" s="68">
        <v>0</v>
      </c>
      <c r="I151" s="68">
        <v>0</v>
      </c>
    </row>
    <row r="152" spans="1:9" ht="18.75" customHeight="1">
      <c r="A152" s="67" t="s">
        <v>233</v>
      </c>
      <c r="B152" s="68">
        <v>0</v>
      </c>
      <c r="C152" s="68">
        <v>0</v>
      </c>
      <c r="D152" s="68">
        <v>0</v>
      </c>
      <c r="E152" s="68">
        <v>0</v>
      </c>
      <c r="F152" s="68">
        <v>0</v>
      </c>
      <c r="G152" s="68">
        <v>0</v>
      </c>
      <c r="H152" s="68">
        <v>0</v>
      </c>
      <c r="I152" s="68">
        <v>0</v>
      </c>
    </row>
    <row r="153" spans="1:9" ht="18.75" customHeight="1">
      <c r="A153" s="67" t="s">
        <v>271</v>
      </c>
      <c r="B153" s="68">
        <v>0</v>
      </c>
      <c r="C153" s="68">
        <v>0</v>
      </c>
      <c r="D153" s="68">
        <v>0</v>
      </c>
      <c r="E153" s="68">
        <v>0</v>
      </c>
      <c r="F153" s="68">
        <v>0</v>
      </c>
      <c r="G153" s="68">
        <v>0</v>
      </c>
      <c r="H153" s="68">
        <v>0</v>
      </c>
      <c r="I153" s="68">
        <v>0</v>
      </c>
    </row>
    <row r="154" spans="1:9" ht="18.75" customHeight="1">
      <c r="A154" s="67" t="s">
        <v>255</v>
      </c>
      <c r="B154" s="68">
        <v>19993316400</v>
      </c>
      <c r="C154" s="68">
        <v>0</v>
      </c>
      <c r="D154" s="68">
        <v>0</v>
      </c>
      <c r="E154" s="68">
        <v>0</v>
      </c>
      <c r="F154" s="68">
        <v>0</v>
      </c>
      <c r="G154" s="68">
        <v>0</v>
      </c>
      <c r="H154" s="68">
        <v>0</v>
      </c>
      <c r="I154" s="68">
        <v>19993316400</v>
      </c>
    </row>
    <row r="155" spans="1:9" ht="18.75" customHeight="1">
      <c r="A155" s="67" t="s">
        <v>236</v>
      </c>
      <c r="B155" s="68">
        <v>0</v>
      </c>
      <c r="C155" s="68">
        <v>0</v>
      </c>
      <c r="D155" s="68">
        <v>0</v>
      </c>
      <c r="E155" s="68">
        <v>0</v>
      </c>
      <c r="F155" s="68">
        <v>0</v>
      </c>
      <c r="G155" s="68">
        <v>0</v>
      </c>
      <c r="H155" s="68">
        <v>0</v>
      </c>
      <c r="I155" s="68">
        <v>0</v>
      </c>
    </row>
    <row r="156" spans="1:9" ht="18.75" customHeight="1">
      <c r="A156" s="67" t="s">
        <v>251</v>
      </c>
      <c r="B156" s="68">
        <v>0</v>
      </c>
      <c r="C156" s="68">
        <v>0</v>
      </c>
      <c r="D156" s="68">
        <v>0</v>
      </c>
      <c r="E156" s="68">
        <v>0</v>
      </c>
      <c r="F156" s="68">
        <v>0</v>
      </c>
      <c r="G156" s="68">
        <v>0</v>
      </c>
      <c r="H156" s="68">
        <v>0</v>
      </c>
      <c r="I156" s="68">
        <v>0</v>
      </c>
    </row>
    <row r="157" spans="1:9" ht="18.75" customHeight="1">
      <c r="A157" s="67" t="s">
        <v>272</v>
      </c>
      <c r="B157" s="68">
        <v>0</v>
      </c>
      <c r="C157" s="68">
        <v>0</v>
      </c>
      <c r="D157" s="68">
        <v>0</v>
      </c>
      <c r="E157" s="68">
        <v>0</v>
      </c>
      <c r="F157" s="68">
        <v>0</v>
      </c>
      <c r="G157" s="68">
        <v>0</v>
      </c>
      <c r="H157" s="68">
        <v>0</v>
      </c>
      <c r="I157" s="68">
        <v>0</v>
      </c>
    </row>
    <row r="158" spans="1:9" ht="18.75" customHeight="1">
      <c r="A158" s="67" t="s">
        <v>233</v>
      </c>
      <c r="B158" s="68">
        <v>0</v>
      </c>
      <c r="C158" s="68">
        <v>0</v>
      </c>
      <c r="D158" s="68">
        <v>0</v>
      </c>
      <c r="E158" s="68">
        <v>0</v>
      </c>
      <c r="F158" s="68">
        <v>0</v>
      </c>
      <c r="G158" s="68">
        <v>0</v>
      </c>
      <c r="H158" s="68">
        <v>0</v>
      </c>
      <c r="I158" s="68">
        <v>0</v>
      </c>
    </row>
    <row r="159" spans="1:9" ht="18.75" customHeight="1">
      <c r="A159" s="67" t="s">
        <v>271</v>
      </c>
      <c r="B159" s="68">
        <v>0</v>
      </c>
      <c r="C159" s="68">
        <v>0</v>
      </c>
      <c r="D159" s="68">
        <v>0</v>
      </c>
      <c r="E159" s="68">
        <v>0</v>
      </c>
      <c r="F159" s="68">
        <v>0</v>
      </c>
      <c r="G159" s="68">
        <v>0</v>
      </c>
      <c r="H159" s="68">
        <v>0</v>
      </c>
      <c r="I159" s="68">
        <v>0</v>
      </c>
    </row>
    <row r="160" spans="1:9" ht="18.75" customHeight="1">
      <c r="A160" s="67" t="s">
        <v>255</v>
      </c>
      <c r="B160" s="68">
        <v>0</v>
      </c>
      <c r="C160" s="68">
        <v>0</v>
      </c>
      <c r="D160" s="68">
        <v>0</v>
      </c>
      <c r="E160" s="68">
        <v>0</v>
      </c>
      <c r="F160" s="68">
        <v>0</v>
      </c>
      <c r="G160" s="68">
        <v>0</v>
      </c>
      <c r="H160" s="68">
        <v>0</v>
      </c>
      <c r="I160" s="68">
        <v>0</v>
      </c>
    </row>
    <row r="161" spans="1:9" ht="18.75" customHeight="1">
      <c r="A161" s="67" t="s">
        <v>273</v>
      </c>
      <c r="B161" s="68">
        <v>0</v>
      </c>
      <c r="C161" s="68">
        <v>0</v>
      </c>
      <c r="D161" s="68">
        <v>0</v>
      </c>
      <c r="E161" s="68">
        <v>0</v>
      </c>
      <c r="F161" s="68">
        <v>0</v>
      </c>
      <c r="G161" s="68">
        <v>0</v>
      </c>
      <c r="H161" s="68">
        <v>0</v>
      </c>
      <c r="I161" s="68">
        <v>0</v>
      </c>
    </row>
    <row r="162" spans="1:9" ht="18.75" customHeight="1">
      <c r="A162" s="67" t="s">
        <v>242</v>
      </c>
      <c r="B162" s="68">
        <v>19993316400</v>
      </c>
      <c r="C162" s="68">
        <v>0</v>
      </c>
      <c r="D162" s="68">
        <v>0</v>
      </c>
      <c r="E162" s="68">
        <v>0</v>
      </c>
      <c r="F162" s="68">
        <v>0</v>
      </c>
      <c r="G162" s="68">
        <v>0</v>
      </c>
      <c r="H162" s="68">
        <v>0</v>
      </c>
      <c r="I162" s="68">
        <v>19993316400</v>
      </c>
    </row>
    <row r="163" spans="1:9" ht="18.75" customHeight="1">
      <c r="A163" s="67" t="s">
        <v>274</v>
      </c>
      <c r="B163" s="68">
        <v>19993316400</v>
      </c>
      <c r="C163" s="68">
        <v>0</v>
      </c>
      <c r="D163" s="68">
        <v>0</v>
      </c>
      <c r="E163" s="68">
        <v>0</v>
      </c>
      <c r="F163" s="68">
        <v>0</v>
      </c>
      <c r="G163" s="68">
        <v>0</v>
      </c>
      <c r="H163" s="68">
        <v>0</v>
      </c>
      <c r="I163" s="68">
        <v>19993316400</v>
      </c>
    </row>
    <row r="164" ht="18.75" customHeight="1">
      <c r="A164" s="67" t="s">
        <v>275</v>
      </c>
    </row>
    <row r="166" spans="1:4" ht="18.75" customHeight="1">
      <c r="A166" s="67" t="s">
        <v>276</v>
      </c>
      <c r="B166" s="67" t="s">
        <v>174</v>
      </c>
      <c r="C166" s="67" t="s">
        <v>175</v>
      </c>
      <c r="D166" s="67" t="s">
        <v>176</v>
      </c>
    </row>
    <row r="167" spans="1:3" ht="18.75" customHeight="1">
      <c r="A167" s="67" t="s">
        <v>277</v>
      </c>
      <c r="B167" s="68">
        <v>0</v>
      </c>
      <c r="C167" s="68">
        <v>0</v>
      </c>
    </row>
    <row r="168" spans="1:3" ht="18.75" customHeight="1">
      <c r="A168" s="67" t="s">
        <v>278</v>
      </c>
      <c r="B168" s="68">
        <v>22184904526</v>
      </c>
      <c r="C168" s="68">
        <v>75427265271</v>
      </c>
    </row>
    <row r="169" spans="1:3" ht="18.75" customHeight="1">
      <c r="A169" s="67" t="s">
        <v>279</v>
      </c>
      <c r="B169" s="68">
        <v>0</v>
      </c>
      <c r="C169" s="68">
        <v>0</v>
      </c>
    </row>
    <row r="171" spans="1:6" ht="18.75" customHeight="1">
      <c r="A171" s="67" t="s">
        <v>280</v>
      </c>
      <c r="B171" s="67" t="s">
        <v>219</v>
      </c>
      <c r="C171" s="67" t="s">
        <v>281</v>
      </c>
      <c r="D171" s="67" t="s">
        <v>282</v>
      </c>
      <c r="E171" s="67" t="s">
        <v>283</v>
      </c>
      <c r="F171" s="67" t="s">
        <v>284</v>
      </c>
    </row>
    <row r="172" spans="1:5" ht="18.75" customHeight="1">
      <c r="A172" s="67" t="s">
        <v>285</v>
      </c>
      <c r="B172" s="68">
        <v>0</v>
      </c>
      <c r="C172" s="68">
        <v>0</v>
      </c>
      <c r="D172" s="68">
        <v>0</v>
      </c>
      <c r="E172" s="68">
        <v>0</v>
      </c>
    </row>
    <row r="173" spans="1:5" ht="18.75" customHeight="1">
      <c r="A173" s="67" t="s">
        <v>286</v>
      </c>
      <c r="B173" s="68">
        <v>0</v>
      </c>
      <c r="C173" s="68">
        <v>0</v>
      </c>
      <c r="D173" s="68">
        <v>0</v>
      </c>
      <c r="E173" s="68">
        <v>0</v>
      </c>
    </row>
    <row r="174" spans="1:5" ht="18.75" customHeight="1">
      <c r="A174" s="67" t="s">
        <v>287</v>
      </c>
      <c r="B174" s="68">
        <v>0</v>
      </c>
      <c r="C174" s="68">
        <v>0</v>
      </c>
      <c r="D174" s="68">
        <v>0</v>
      </c>
      <c r="E174" s="68">
        <v>0</v>
      </c>
    </row>
    <row r="175" spans="1:5" ht="18.75" customHeight="1">
      <c r="A175" s="67" t="s">
        <v>288</v>
      </c>
      <c r="B175" s="68">
        <v>0</v>
      </c>
      <c r="C175" s="68">
        <v>0</v>
      </c>
      <c r="D175" s="68">
        <v>0</v>
      </c>
      <c r="E175" s="68">
        <v>0</v>
      </c>
    </row>
    <row r="176" spans="1:5" ht="18.75" customHeight="1">
      <c r="A176" s="67" t="s">
        <v>289</v>
      </c>
      <c r="B176" s="68">
        <v>0</v>
      </c>
      <c r="C176" s="68">
        <v>0</v>
      </c>
      <c r="D176" s="68">
        <v>0</v>
      </c>
      <c r="E176" s="68">
        <v>0</v>
      </c>
    </row>
    <row r="177" spans="1:5" ht="18.75" customHeight="1">
      <c r="A177" s="67" t="s">
        <v>286</v>
      </c>
      <c r="B177" s="68">
        <v>0</v>
      </c>
      <c r="C177" s="68">
        <v>0</v>
      </c>
      <c r="D177" s="68">
        <v>0</v>
      </c>
      <c r="E177" s="68">
        <v>0</v>
      </c>
    </row>
    <row r="178" spans="1:5" ht="18.75" customHeight="1">
      <c r="A178" s="67" t="s">
        <v>287</v>
      </c>
      <c r="B178" s="68">
        <v>0</v>
      </c>
      <c r="C178" s="68">
        <v>0</v>
      </c>
      <c r="D178" s="68">
        <v>0</v>
      </c>
      <c r="E178" s="68">
        <v>0</v>
      </c>
    </row>
    <row r="179" spans="1:5" ht="18.75" customHeight="1">
      <c r="A179" s="67" t="s">
        <v>288</v>
      </c>
      <c r="B179" s="68">
        <v>0</v>
      </c>
      <c r="C179" s="68">
        <v>0</v>
      </c>
      <c r="D179" s="68">
        <v>0</v>
      </c>
      <c r="E179" s="68">
        <v>0</v>
      </c>
    </row>
    <row r="180" spans="1:5" ht="18.75" customHeight="1">
      <c r="A180" s="67" t="s">
        <v>290</v>
      </c>
      <c r="B180" s="68">
        <v>0</v>
      </c>
      <c r="C180" s="68">
        <v>0</v>
      </c>
      <c r="D180" s="68">
        <v>0</v>
      </c>
      <c r="E180" s="68">
        <v>0</v>
      </c>
    </row>
    <row r="181" spans="1:5" ht="18.75" customHeight="1">
      <c r="A181" s="67" t="s">
        <v>286</v>
      </c>
      <c r="B181" s="68">
        <v>0</v>
      </c>
      <c r="C181" s="68">
        <v>0</v>
      </c>
      <c r="D181" s="68">
        <v>0</v>
      </c>
      <c r="E181" s="68">
        <v>0</v>
      </c>
    </row>
    <row r="182" spans="1:5" ht="18.75" customHeight="1">
      <c r="A182" s="67" t="s">
        <v>287</v>
      </c>
      <c r="B182" s="68">
        <v>0</v>
      </c>
      <c r="C182" s="68">
        <v>0</v>
      </c>
      <c r="D182" s="68">
        <v>0</v>
      </c>
      <c r="E182" s="68">
        <v>0</v>
      </c>
    </row>
    <row r="183" spans="1:5" ht="18.75" customHeight="1">
      <c r="A183" s="67" t="s">
        <v>288</v>
      </c>
      <c r="B183" s="68">
        <v>0</v>
      </c>
      <c r="C183" s="68">
        <v>0</v>
      </c>
      <c r="D183" s="68">
        <v>0</v>
      </c>
      <c r="E183" s="68">
        <v>0</v>
      </c>
    </row>
    <row r="185" ht="18.75" customHeight="1">
      <c r="A185" s="67" t="s">
        <v>291</v>
      </c>
    </row>
    <row r="186" spans="1:3" ht="18.75" customHeight="1">
      <c r="A186" s="67" t="s">
        <v>174</v>
      </c>
      <c r="B186" s="67" t="s">
        <v>175</v>
      </c>
      <c r="C186" s="67" t="s">
        <v>176</v>
      </c>
    </row>
    <row r="187" spans="1:3" ht="18.75" customHeight="1">
      <c r="A187" s="67" t="s">
        <v>292</v>
      </c>
      <c r="B187" s="68">
        <v>0</v>
      </c>
      <c r="C187" s="68">
        <v>0</v>
      </c>
    </row>
    <row r="188" spans="1:3" ht="18.75" customHeight="1">
      <c r="A188" s="67" t="s">
        <v>293</v>
      </c>
      <c r="B188" s="68">
        <v>0</v>
      </c>
      <c r="C188" s="68">
        <v>0</v>
      </c>
    </row>
    <row r="189" spans="1:3" ht="18.75" customHeight="1">
      <c r="A189" s="67" t="s">
        <v>294</v>
      </c>
      <c r="B189" s="68">
        <v>0</v>
      </c>
      <c r="C189" s="68">
        <v>0</v>
      </c>
    </row>
    <row r="190" spans="1:3" ht="18.75" customHeight="1">
      <c r="A190" s="67" t="s">
        <v>295</v>
      </c>
      <c r="B190" s="68">
        <v>0</v>
      </c>
      <c r="C190" s="68">
        <v>0</v>
      </c>
    </row>
    <row r="191" spans="1:3" ht="18.75" customHeight="1">
      <c r="A191" s="67" t="s">
        <v>296</v>
      </c>
      <c r="B191" s="68">
        <v>0</v>
      </c>
      <c r="C191" s="68">
        <v>0</v>
      </c>
    </row>
    <row r="192" spans="1:3" ht="18.75" customHeight="1">
      <c r="A192" s="67" t="s">
        <v>297</v>
      </c>
      <c r="B192" s="68">
        <v>0</v>
      </c>
      <c r="C192" s="68">
        <v>0</v>
      </c>
    </row>
    <row r="194" ht="18.75" customHeight="1">
      <c r="A194" s="67" t="s">
        <v>298</v>
      </c>
    </row>
    <row r="195" spans="1:3" ht="18.75" customHeight="1">
      <c r="A195" s="67" t="s">
        <v>174</v>
      </c>
      <c r="B195" s="67" t="s">
        <v>175</v>
      </c>
      <c r="C195" s="67" t="s">
        <v>176</v>
      </c>
    </row>
    <row r="196" spans="1:3" ht="18.75" customHeight="1">
      <c r="A196" s="67" t="s">
        <v>299</v>
      </c>
      <c r="B196" s="68">
        <v>0</v>
      </c>
      <c r="C196" s="68">
        <v>292518040</v>
      </c>
    </row>
    <row r="197" spans="1:3" ht="18.75" customHeight="1">
      <c r="A197" s="67" t="s">
        <v>300</v>
      </c>
      <c r="B197" s="68">
        <v>0</v>
      </c>
      <c r="C197" s="68">
        <v>0</v>
      </c>
    </row>
    <row r="198" spans="1:3" ht="18.75" customHeight="1">
      <c r="A198" s="67" t="s">
        <v>301</v>
      </c>
      <c r="B198" s="68">
        <v>0</v>
      </c>
      <c r="C198" s="68">
        <v>0</v>
      </c>
    </row>
    <row r="199" spans="1:3" ht="18.75" customHeight="1">
      <c r="A199" s="67" t="s">
        <v>302</v>
      </c>
      <c r="B199" s="68">
        <v>0</v>
      </c>
      <c r="C199" s="68">
        <v>0</v>
      </c>
    </row>
    <row r="200" spans="1:3" ht="18.75" customHeight="1">
      <c r="A200" s="67" t="s">
        <v>303</v>
      </c>
      <c r="B200" s="68">
        <v>0</v>
      </c>
      <c r="C200" s="68">
        <v>0</v>
      </c>
    </row>
    <row r="201" spans="1:3" ht="18.75" customHeight="1">
      <c r="A201" s="67" t="s">
        <v>304</v>
      </c>
      <c r="B201" s="68">
        <v>0</v>
      </c>
      <c r="C201" s="68">
        <v>0</v>
      </c>
    </row>
    <row r="202" spans="1:3" ht="18.75" customHeight="1">
      <c r="A202" s="67" t="s">
        <v>305</v>
      </c>
      <c r="B202" s="68">
        <v>0</v>
      </c>
      <c r="C202" s="68">
        <v>0</v>
      </c>
    </row>
    <row r="204" spans="1:3" ht="18.75" customHeight="1">
      <c r="A204" s="67" t="s">
        <v>306</v>
      </c>
      <c r="B204" s="68">
        <v>0</v>
      </c>
      <c r="C204" s="68">
        <v>0</v>
      </c>
    </row>
    <row r="205" spans="1:3" ht="18.75" customHeight="1">
      <c r="A205" s="67" t="s">
        <v>307</v>
      </c>
      <c r="B205" s="68">
        <v>0</v>
      </c>
      <c r="C205" s="68">
        <v>0</v>
      </c>
    </row>
    <row r="206" spans="1:3" ht="18.75" customHeight="1">
      <c r="A206" s="67" t="s">
        <v>308</v>
      </c>
      <c r="B206" s="68">
        <v>0</v>
      </c>
      <c r="C206" s="68">
        <v>0</v>
      </c>
    </row>
    <row r="207" spans="1:3" ht="18.75" customHeight="1">
      <c r="A207" s="67" t="s">
        <v>182</v>
      </c>
      <c r="B207" s="68">
        <v>0</v>
      </c>
      <c r="C207" s="68">
        <v>0</v>
      </c>
    </row>
    <row r="209" spans="1:3" ht="18.75" customHeight="1">
      <c r="A209" s="67" t="s">
        <v>309</v>
      </c>
      <c r="B209" s="68">
        <v>0</v>
      </c>
      <c r="C209" s="68">
        <v>0</v>
      </c>
    </row>
    <row r="210" spans="1:3" ht="18.75" customHeight="1">
      <c r="A210" s="67" t="s">
        <v>310</v>
      </c>
      <c r="B210" s="68">
        <v>277832906</v>
      </c>
      <c r="C210" s="68">
        <v>0</v>
      </c>
    </row>
    <row r="211" spans="1:3" ht="18.75" customHeight="1">
      <c r="A211" s="67" t="s">
        <v>311</v>
      </c>
      <c r="B211" s="68">
        <v>0</v>
      </c>
      <c r="C211" s="68">
        <v>0</v>
      </c>
    </row>
    <row r="212" spans="1:3" ht="18.75" customHeight="1">
      <c r="A212" s="67" t="s">
        <v>312</v>
      </c>
      <c r="B212" s="68">
        <v>0</v>
      </c>
      <c r="C212" s="68">
        <v>0</v>
      </c>
    </row>
    <row r="213" spans="1:3" ht="18.75" customHeight="1">
      <c r="A213" s="67" t="s">
        <v>313</v>
      </c>
      <c r="B213" s="68">
        <v>5233372255</v>
      </c>
      <c r="C213" s="68">
        <v>10402754826</v>
      </c>
    </row>
    <row r="214" spans="1:3" ht="18.75" customHeight="1">
      <c r="A214" s="67" t="s">
        <v>314</v>
      </c>
      <c r="B214" s="68">
        <v>97365662</v>
      </c>
      <c r="C214" s="68">
        <v>0</v>
      </c>
    </row>
    <row r="215" spans="1:3" ht="18.75" customHeight="1">
      <c r="A215" s="67" t="s">
        <v>315</v>
      </c>
      <c r="B215" s="68">
        <v>0</v>
      </c>
      <c r="C215" s="68">
        <v>0</v>
      </c>
    </row>
    <row r="216" spans="1:3" ht="18.75" customHeight="1">
      <c r="A216" s="67" t="s">
        <v>316</v>
      </c>
      <c r="B216" s="68">
        <v>0</v>
      </c>
      <c r="C216" s="68">
        <v>0</v>
      </c>
    </row>
    <row r="217" spans="1:3" ht="18.75" customHeight="1">
      <c r="A217" s="67" t="s">
        <v>317</v>
      </c>
      <c r="B217" s="68">
        <v>0</v>
      </c>
      <c r="C217" s="68">
        <v>161793171</v>
      </c>
    </row>
    <row r="218" spans="1:3" ht="18.75" customHeight="1">
      <c r="A218" s="67" t="s">
        <v>318</v>
      </c>
      <c r="B218" s="68">
        <v>0</v>
      </c>
      <c r="C218" s="68">
        <v>0</v>
      </c>
    </row>
    <row r="219" spans="1:3" ht="18.75" customHeight="1">
      <c r="A219" s="67" t="s">
        <v>182</v>
      </c>
      <c r="B219" s="68">
        <v>5608570823</v>
      </c>
      <c r="C219" s="68">
        <v>10564547997</v>
      </c>
    </row>
    <row r="221" spans="1:3" ht="18.75" customHeight="1">
      <c r="A221" s="67" t="s">
        <v>319</v>
      </c>
      <c r="B221" s="68">
        <v>0</v>
      </c>
      <c r="C221" s="68">
        <v>0</v>
      </c>
    </row>
    <row r="222" spans="1:3" ht="18.75" customHeight="1">
      <c r="A222" s="67" t="s">
        <v>320</v>
      </c>
      <c r="B222" s="68">
        <v>4918651612</v>
      </c>
      <c r="C222" s="68">
        <v>0</v>
      </c>
    </row>
    <row r="223" spans="1:3" ht="18.75" customHeight="1">
      <c r="A223" s="67" t="s">
        <v>321</v>
      </c>
      <c r="B223" s="68">
        <v>0</v>
      </c>
      <c r="C223" s="68">
        <v>0</v>
      </c>
    </row>
    <row r="224" spans="1:3" ht="18.75" customHeight="1">
      <c r="A224" s="67" t="s">
        <v>322</v>
      </c>
      <c r="B224" s="68">
        <v>0</v>
      </c>
      <c r="C224" s="68">
        <v>0</v>
      </c>
    </row>
    <row r="225" spans="1:3" ht="18.75" customHeight="1">
      <c r="A225" s="67" t="s">
        <v>182</v>
      </c>
      <c r="B225" s="68">
        <v>4918651612</v>
      </c>
      <c r="C225" s="68">
        <v>0</v>
      </c>
    </row>
    <row r="227" spans="1:3" ht="18.75" customHeight="1">
      <c r="A227" s="67" t="s">
        <v>323</v>
      </c>
      <c r="B227" s="68">
        <v>0</v>
      </c>
      <c r="C227" s="68">
        <v>0</v>
      </c>
    </row>
    <row r="228" spans="1:3" ht="18.75" customHeight="1">
      <c r="A228" s="67" t="s">
        <v>324</v>
      </c>
      <c r="B228" s="68">
        <v>38507976</v>
      </c>
      <c r="C228" s="68">
        <v>37641826</v>
      </c>
    </row>
    <row r="229" spans="1:3" ht="18.75" customHeight="1">
      <c r="A229" s="67" t="s">
        <v>325</v>
      </c>
      <c r="B229" s="68">
        <v>12260195</v>
      </c>
      <c r="C229" s="68">
        <v>6682031</v>
      </c>
    </row>
    <row r="230" spans="1:3" ht="18.75" customHeight="1">
      <c r="A230" s="67" t="s">
        <v>326</v>
      </c>
      <c r="B230" s="68">
        <v>0</v>
      </c>
      <c r="C230" s="68">
        <v>0</v>
      </c>
    </row>
    <row r="231" spans="1:3" ht="18.75" customHeight="1">
      <c r="A231" s="67" t="s">
        <v>327</v>
      </c>
      <c r="B231" s="68">
        <v>133407504</v>
      </c>
      <c r="C231" s="68">
        <v>132538073</v>
      </c>
    </row>
    <row r="232" spans="1:3" ht="18.75" customHeight="1">
      <c r="A232" s="67" t="s">
        <v>328</v>
      </c>
      <c r="B232" s="68">
        <v>12343219875</v>
      </c>
      <c r="C232" s="68">
        <v>12343219875</v>
      </c>
    </row>
    <row r="233" spans="1:3" ht="18.75" customHeight="1">
      <c r="A233" s="67" t="s">
        <v>329</v>
      </c>
      <c r="B233" s="68">
        <v>0</v>
      </c>
      <c r="C233" s="68">
        <v>0</v>
      </c>
    </row>
    <row r="234" spans="1:3" ht="18.75" customHeight="1">
      <c r="A234" s="67" t="s">
        <v>330</v>
      </c>
      <c r="B234" s="68">
        <v>0</v>
      </c>
      <c r="C234" s="68">
        <v>0</v>
      </c>
    </row>
    <row r="235" spans="1:3" ht="18.75" customHeight="1">
      <c r="A235" s="67" t="s">
        <v>331</v>
      </c>
      <c r="B235" s="68">
        <v>272846411</v>
      </c>
      <c r="C235" s="68">
        <v>479849010</v>
      </c>
    </row>
    <row r="236" spans="1:3" ht="18.75" customHeight="1">
      <c r="A236" s="67" t="s">
        <v>182</v>
      </c>
      <c r="B236" s="68">
        <v>12800241961</v>
      </c>
      <c r="C236" s="68">
        <v>12999930815</v>
      </c>
    </row>
    <row r="238" spans="1:3" ht="18.75" customHeight="1">
      <c r="A238" s="67" t="s">
        <v>332</v>
      </c>
      <c r="B238" s="68">
        <v>0</v>
      </c>
      <c r="C238" s="68">
        <v>0</v>
      </c>
    </row>
    <row r="239" spans="1:3" ht="18.75" customHeight="1">
      <c r="A239" s="67" t="s">
        <v>333</v>
      </c>
      <c r="B239" s="68">
        <v>0</v>
      </c>
      <c r="C239" s="68">
        <v>0</v>
      </c>
    </row>
    <row r="240" spans="1:3" ht="18.75" customHeight="1">
      <c r="A240" s="67" t="s">
        <v>334</v>
      </c>
      <c r="B240" s="68">
        <v>0</v>
      </c>
      <c r="C240" s="68">
        <v>0</v>
      </c>
    </row>
    <row r="241" spans="1:3" ht="18.75" customHeight="1">
      <c r="A241" s="67" t="s">
        <v>182</v>
      </c>
      <c r="B241" s="68">
        <v>0</v>
      </c>
      <c r="C241" s="68">
        <v>0</v>
      </c>
    </row>
    <row r="243" spans="1:3" ht="18.75" customHeight="1">
      <c r="A243" s="67" t="s">
        <v>335</v>
      </c>
      <c r="B243" s="68">
        <v>0</v>
      </c>
      <c r="C243" s="68">
        <v>0</v>
      </c>
    </row>
    <row r="244" spans="1:3" ht="18.75" customHeight="1">
      <c r="A244" s="67" t="s">
        <v>336</v>
      </c>
      <c r="B244" s="68">
        <v>0</v>
      </c>
      <c r="C244" s="68">
        <v>29591535138</v>
      </c>
    </row>
    <row r="245" spans="1:3" ht="18.75" customHeight="1">
      <c r="A245" s="67" t="s">
        <v>337</v>
      </c>
      <c r="B245" s="68">
        <v>0</v>
      </c>
      <c r="C245" s="68">
        <v>0</v>
      </c>
    </row>
    <row r="246" spans="1:3" ht="18.75" customHeight="1">
      <c r="A246" s="67" t="s">
        <v>338</v>
      </c>
      <c r="B246" s="68">
        <v>0</v>
      </c>
      <c r="C246" s="68">
        <v>0</v>
      </c>
    </row>
    <row r="247" spans="1:3" ht="18.75" customHeight="1">
      <c r="A247" s="67" t="s">
        <v>339</v>
      </c>
      <c r="B247" s="68">
        <v>0</v>
      </c>
      <c r="C247" s="68">
        <v>0</v>
      </c>
    </row>
    <row r="248" spans="1:3" ht="18.75" customHeight="1">
      <c r="A248" s="67" t="s">
        <v>340</v>
      </c>
      <c r="B248" s="68">
        <v>0</v>
      </c>
      <c r="C248" s="68">
        <v>0</v>
      </c>
    </row>
    <row r="249" spans="1:3" ht="18.75" customHeight="1">
      <c r="A249" s="67" t="s">
        <v>341</v>
      </c>
      <c r="B249" s="68">
        <v>0</v>
      </c>
      <c r="C249" s="68">
        <v>0</v>
      </c>
    </row>
    <row r="250" spans="1:3" ht="18.75" customHeight="1">
      <c r="A250" s="67" t="s">
        <v>182</v>
      </c>
      <c r="B250" s="68">
        <v>0</v>
      </c>
      <c r="C250" s="68">
        <v>29591535138</v>
      </c>
    </row>
    <row r="252" ht="18.75" customHeight="1">
      <c r="A252" s="67" t="s">
        <v>342</v>
      </c>
    </row>
    <row r="253" ht="18.75" customHeight="1">
      <c r="A253" s="67" t="s">
        <v>343</v>
      </c>
    </row>
    <row r="254" spans="1:10" ht="18.75" customHeight="1">
      <c r="A254" s="67" t="s">
        <v>344</v>
      </c>
      <c r="B254" s="67" t="s">
        <v>345</v>
      </c>
      <c r="C254" s="67" t="s">
        <v>346</v>
      </c>
      <c r="D254" s="67" t="s">
        <v>174</v>
      </c>
      <c r="E254" s="67" t="s">
        <v>347</v>
      </c>
      <c r="F254" s="67" t="s">
        <v>347</v>
      </c>
      <c r="G254" s="67" t="s">
        <v>348</v>
      </c>
      <c r="H254" s="67" t="s">
        <v>349</v>
      </c>
      <c r="I254" s="67" t="s">
        <v>348</v>
      </c>
      <c r="J254" s="67" t="s">
        <v>349</v>
      </c>
    </row>
    <row r="255" spans="1:7" ht="18.75" customHeight="1">
      <c r="A255" s="67" t="s">
        <v>350</v>
      </c>
      <c r="B255" s="68">
        <v>0</v>
      </c>
      <c r="C255" s="68">
        <v>0</v>
      </c>
      <c r="D255" s="68">
        <v>0</v>
      </c>
      <c r="E255" s="68">
        <v>0</v>
      </c>
      <c r="F255" s="68">
        <v>0</v>
      </c>
      <c r="G255" s="68">
        <v>0</v>
      </c>
    </row>
    <row r="256" spans="1:7" ht="18.75" customHeight="1">
      <c r="A256" s="67" t="s">
        <v>351</v>
      </c>
      <c r="B256" s="68">
        <v>0</v>
      </c>
      <c r="C256" s="68">
        <v>0</v>
      </c>
      <c r="D256" s="68">
        <v>0</v>
      </c>
      <c r="E256" s="68">
        <v>0</v>
      </c>
      <c r="F256" s="68">
        <v>0</v>
      </c>
      <c r="G256" s="68">
        <v>0</v>
      </c>
    </row>
    <row r="257" spans="1:7" ht="18.75" customHeight="1">
      <c r="A257" s="67" t="s">
        <v>352</v>
      </c>
      <c r="B257" s="68">
        <v>0</v>
      </c>
      <c r="C257" s="68">
        <v>0</v>
      </c>
      <c r="D257" s="68">
        <v>0</v>
      </c>
      <c r="E257" s="68">
        <v>0</v>
      </c>
      <c r="F257" s="68">
        <v>0</v>
      </c>
      <c r="G257" s="68">
        <v>0</v>
      </c>
    </row>
    <row r="260" spans="1:4" ht="18.75" customHeight="1">
      <c r="A260" s="67" t="s">
        <v>353</v>
      </c>
      <c r="B260" s="67" t="s">
        <v>174</v>
      </c>
      <c r="C260" s="67" t="s">
        <v>175</v>
      </c>
      <c r="D260" s="67" t="s">
        <v>176</v>
      </c>
    </row>
    <row r="261" spans="1:3" ht="18.75" customHeight="1">
      <c r="A261" s="67" t="s">
        <v>354</v>
      </c>
      <c r="B261" s="68">
        <v>0</v>
      </c>
      <c r="C261" s="68">
        <v>0</v>
      </c>
    </row>
    <row r="262" spans="1:3" ht="18.75" customHeight="1">
      <c r="A262" s="67" t="s">
        <v>300</v>
      </c>
      <c r="B262" s="68">
        <v>0</v>
      </c>
      <c r="C262" s="68">
        <v>0</v>
      </c>
    </row>
    <row r="263" spans="1:3" ht="18.75" customHeight="1">
      <c r="A263" s="67" t="s">
        <v>355</v>
      </c>
      <c r="B263" s="68">
        <v>0</v>
      </c>
      <c r="C263" s="68">
        <v>0</v>
      </c>
    </row>
    <row r="264" spans="1:3" ht="18.75" customHeight="1">
      <c r="A264" s="67" t="s">
        <v>356</v>
      </c>
      <c r="B264" s="68">
        <v>0</v>
      </c>
      <c r="C264" s="68">
        <v>0</v>
      </c>
    </row>
    <row r="265" spans="1:3" ht="18.75" customHeight="1">
      <c r="A265" s="67" t="s">
        <v>357</v>
      </c>
      <c r="B265" s="68">
        <v>0</v>
      </c>
      <c r="C265" s="68">
        <v>0</v>
      </c>
    </row>
    <row r="266" spans="1:3" ht="18.75" customHeight="1">
      <c r="A266" s="67" t="s">
        <v>358</v>
      </c>
      <c r="B266" s="68">
        <v>0</v>
      </c>
      <c r="C266" s="68">
        <v>0</v>
      </c>
    </row>
    <row r="268" spans="1:3" ht="18.75" customHeight="1">
      <c r="A268" s="67" t="s">
        <v>359</v>
      </c>
      <c r="B268" s="68">
        <v>0</v>
      </c>
      <c r="C268" s="68">
        <v>0</v>
      </c>
    </row>
    <row r="269" spans="1:3" ht="18.75" customHeight="1">
      <c r="A269" s="67" t="s">
        <v>300</v>
      </c>
      <c r="B269" s="68">
        <v>0</v>
      </c>
      <c r="C269" s="68">
        <v>0</v>
      </c>
    </row>
    <row r="270" spans="1:3" ht="18.75" customHeight="1">
      <c r="A270" s="67" t="s">
        <v>360</v>
      </c>
      <c r="B270" s="68">
        <v>0</v>
      </c>
      <c r="C270" s="68">
        <v>0</v>
      </c>
    </row>
    <row r="271" spans="1:3" ht="18.75" customHeight="1">
      <c r="A271" s="67" t="s">
        <v>361</v>
      </c>
      <c r="B271" s="68">
        <v>0</v>
      </c>
      <c r="C271" s="68">
        <v>0</v>
      </c>
    </row>
    <row r="272" spans="1:3" ht="18.75" customHeight="1">
      <c r="A272" s="67" t="s">
        <v>362</v>
      </c>
      <c r="B272" s="68">
        <v>0</v>
      </c>
      <c r="C272" s="68">
        <v>0</v>
      </c>
    </row>
    <row r="275" spans="1:16" ht="18.75" customHeight="1">
      <c r="A275" s="67" t="s">
        <v>363</v>
      </c>
      <c r="B275" s="67" t="s">
        <v>364</v>
      </c>
      <c r="C275" s="67" t="s">
        <v>365</v>
      </c>
      <c r="D275" s="67" t="s">
        <v>366</v>
      </c>
      <c r="E275" s="67" t="s">
        <v>367</v>
      </c>
      <c r="F275" s="67" t="s">
        <v>368</v>
      </c>
      <c r="G275" s="67" t="s">
        <v>369</v>
      </c>
      <c r="H275" s="67" t="s">
        <v>174</v>
      </c>
      <c r="I275" s="67" t="s">
        <v>370</v>
      </c>
      <c r="J275" s="67" t="s">
        <v>371</v>
      </c>
      <c r="K275" s="67" t="s">
        <v>65</v>
      </c>
      <c r="L275" s="67" t="s">
        <v>61</v>
      </c>
      <c r="M275" s="67" t="s">
        <v>66</v>
      </c>
      <c r="N275" s="67" t="s">
        <v>67</v>
      </c>
      <c r="O275" s="67" t="s">
        <v>71</v>
      </c>
      <c r="P275" s="67" t="s">
        <v>73</v>
      </c>
    </row>
    <row r="276" spans="1:7" ht="18.75" customHeight="1">
      <c r="A276" s="67" t="s">
        <v>372</v>
      </c>
      <c r="B276" s="68">
        <v>0</v>
      </c>
      <c r="C276" s="68">
        <v>0</v>
      </c>
      <c r="D276" s="68">
        <v>0</v>
      </c>
      <c r="E276" s="68">
        <v>0</v>
      </c>
      <c r="F276" s="68">
        <v>0</v>
      </c>
      <c r="G276" s="68">
        <v>0</v>
      </c>
    </row>
    <row r="277" spans="1:7" ht="18.75" customHeight="1">
      <c r="A277" s="67" t="s">
        <v>373</v>
      </c>
      <c r="B277" s="68">
        <v>0</v>
      </c>
      <c r="C277" s="68">
        <v>0</v>
      </c>
      <c r="D277" s="68">
        <v>0</v>
      </c>
      <c r="E277" s="68">
        <v>0</v>
      </c>
      <c r="F277" s="68">
        <v>0</v>
      </c>
      <c r="G277" s="68">
        <v>0</v>
      </c>
    </row>
    <row r="278" spans="1:7" ht="18.75" customHeight="1">
      <c r="A278" s="67" t="s">
        <v>374</v>
      </c>
      <c r="B278" s="68">
        <v>0</v>
      </c>
      <c r="C278" s="68">
        <v>0</v>
      </c>
      <c r="D278" s="68">
        <v>0</v>
      </c>
      <c r="E278" s="68">
        <v>0</v>
      </c>
      <c r="F278" s="68">
        <v>0</v>
      </c>
      <c r="G278" s="68">
        <v>0</v>
      </c>
    </row>
    <row r="279" spans="1:7" ht="18.75" customHeight="1">
      <c r="A279" s="67" t="s">
        <v>375</v>
      </c>
      <c r="B279" s="68">
        <v>0</v>
      </c>
      <c r="C279" s="68">
        <v>0</v>
      </c>
      <c r="D279" s="68">
        <v>0</v>
      </c>
      <c r="E279" s="68">
        <v>0</v>
      </c>
      <c r="F279" s="68">
        <v>0</v>
      </c>
      <c r="G279" s="68">
        <v>0</v>
      </c>
    </row>
    <row r="280" spans="1:7" ht="18.75" customHeight="1">
      <c r="A280" s="67" t="s">
        <v>376</v>
      </c>
      <c r="B280" s="68">
        <v>0</v>
      </c>
      <c r="C280" s="68">
        <v>0</v>
      </c>
      <c r="D280" s="68">
        <v>0</v>
      </c>
      <c r="E280" s="68">
        <v>0</v>
      </c>
      <c r="F280" s="68">
        <v>0</v>
      </c>
      <c r="G280" s="68">
        <v>0</v>
      </c>
    </row>
    <row r="281" spans="1:7" ht="18.75" customHeight="1">
      <c r="A281" s="67" t="s">
        <v>377</v>
      </c>
      <c r="B281" s="68">
        <v>0</v>
      </c>
      <c r="C281" s="68">
        <v>0</v>
      </c>
      <c r="D281" s="68">
        <v>0</v>
      </c>
      <c r="E281" s="68">
        <v>0</v>
      </c>
      <c r="F281" s="68">
        <v>0</v>
      </c>
      <c r="G281" s="68">
        <v>0</v>
      </c>
    </row>
    <row r="282" spans="1:7" ht="18.75" customHeight="1">
      <c r="A282" s="67" t="s">
        <v>378</v>
      </c>
      <c r="B282" s="68">
        <v>635000000000</v>
      </c>
      <c r="C282" s="68">
        <v>0</v>
      </c>
      <c r="D282" s="68">
        <v>26637783</v>
      </c>
      <c r="E282" s="68">
        <v>0</v>
      </c>
      <c r="F282" s="68">
        <v>0</v>
      </c>
      <c r="G282" s="68">
        <v>0</v>
      </c>
    </row>
    <row r="283" spans="1:7" ht="18.75" customHeight="1">
      <c r="A283" s="67" t="s">
        <v>379</v>
      </c>
      <c r="B283" s="68">
        <v>622277893029</v>
      </c>
      <c r="C283" s="68">
        <v>0</v>
      </c>
      <c r="D283" s="68">
        <v>232594601</v>
      </c>
      <c r="E283" s="68">
        <v>0</v>
      </c>
      <c r="F283" s="68">
        <v>0</v>
      </c>
      <c r="G283" s="68">
        <v>0</v>
      </c>
    </row>
    <row r="284" spans="1:7" ht="18.75" customHeight="1">
      <c r="A284" s="67" t="s">
        <v>380</v>
      </c>
      <c r="B284" s="68">
        <v>0</v>
      </c>
      <c r="C284" s="68">
        <v>0</v>
      </c>
      <c r="D284" s="68">
        <v>0</v>
      </c>
      <c r="E284" s="68">
        <v>0</v>
      </c>
      <c r="F284" s="68">
        <v>0</v>
      </c>
      <c r="G284" s="68">
        <v>0</v>
      </c>
    </row>
    <row r="285" spans="1:7" ht="18.75" customHeight="1">
      <c r="A285" s="67" t="s">
        <v>381</v>
      </c>
      <c r="B285" s="68">
        <v>622277893029</v>
      </c>
      <c r="C285" s="68">
        <v>0</v>
      </c>
      <c r="D285" s="68">
        <v>0</v>
      </c>
      <c r="E285" s="68">
        <v>0</v>
      </c>
      <c r="F285" s="68">
        <v>0</v>
      </c>
      <c r="G285" s="68">
        <v>0</v>
      </c>
    </row>
    <row r="286" spans="1:7" ht="18.75" customHeight="1">
      <c r="A286" s="67" t="s">
        <v>255</v>
      </c>
      <c r="B286" s="68">
        <v>635000000000</v>
      </c>
      <c r="C286" s="68">
        <v>0</v>
      </c>
      <c r="D286" s="68">
        <v>259232384</v>
      </c>
      <c r="E286" s="68">
        <v>0</v>
      </c>
      <c r="F286" s="68">
        <v>0</v>
      </c>
      <c r="G286" s="68">
        <v>0</v>
      </c>
    </row>
    <row r="289" spans="1:14" ht="18.75" customHeight="1">
      <c r="A289" s="67" t="s">
        <v>382</v>
      </c>
      <c r="B289" s="67" t="s">
        <v>383</v>
      </c>
      <c r="C289" s="67" t="s">
        <v>384</v>
      </c>
      <c r="D289" s="67" t="s">
        <v>385</v>
      </c>
      <c r="E289" s="67" t="s">
        <v>386</v>
      </c>
      <c r="F289" s="67" t="s">
        <v>174</v>
      </c>
      <c r="G289" s="67" t="s">
        <v>182</v>
      </c>
      <c r="H289" s="67" t="s">
        <v>371</v>
      </c>
      <c r="I289" s="67" t="s">
        <v>74</v>
      </c>
      <c r="J289" s="67" t="s">
        <v>75</v>
      </c>
      <c r="K289" s="67" t="s">
        <v>76</v>
      </c>
      <c r="L289" s="67" t="s">
        <v>77</v>
      </c>
      <c r="M289" s="67" t="s">
        <v>79</v>
      </c>
      <c r="N289" s="67" t="s">
        <v>80</v>
      </c>
    </row>
    <row r="290" spans="1:7" ht="18.75" customHeight="1">
      <c r="A290" s="67" t="s">
        <v>372</v>
      </c>
      <c r="B290" s="68">
        <v>0</v>
      </c>
      <c r="C290" s="68">
        <v>0</v>
      </c>
      <c r="D290" s="68">
        <v>0</v>
      </c>
      <c r="E290" s="68">
        <v>0</v>
      </c>
      <c r="F290" s="68">
        <v>0</v>
      </c>
      <c r="G290" s="68">
        <v>0</v>
      </c>
    </row>
    <row r="291" spans="1:7" ht="18.75" customHeight="1">
      <c r="A291" s="67" t="s">
        <v>373</v>
      </c>
      <c r="B291" s="68">
        <v>0</v>
      </c>
      <c r="C291" s="68">
        <v>0</v>
      </c>
      <c r="D291" s="68">
        <v>0</v>
      </c>
      <c r="E291" s="68">
        <v>0</v>
      </c>
      <c r="F291" s="68">
        <v>0</v>
      </c>
      <c r="G291" s="68">
        <v>0</v>
      </c>
    </row>
    <row r="292" spans="1:7" ht="18.75" customHeight="1">
      <c r="A292" s="67" t="s">
        <v>374</v>
      </c>
      <c r="B292" s="68">
        <v>0</v>
      </c>
      <c r="C292" s="68">
        <v>0</v>
      </c>
      <c r="D292" s="68">
        <v>0</v>
      </c>
      <c r="E292" s="68">
        <v>0</v>
      </c>
      <c r="F292" s="68">
        <v>0</v>
      </c>
      <c r="G292" s="68">
        <v>0</v>
      </c>
    </row>
    <row r="293" spans="1:7" ht="18.75" customHeight="1">
      <c r="A293" s="67" t="s">
        <v>375</v>
      </c>
      <c r="B293" s="68">
        <v>0</v>
      </c>
      <c r="C293" s="68">
        <v>0</v>
      </c>
      <c r="D293" s="68">
        <v>0</v>
      </c>
      <c r="E293" s="68">
        <v>0</v>
      </c>
      <c r="F293" s="68">
        <v>0</v>
      </c>
      <c r="G293" s="68">
        <v>0</v>
      </c>
    </row>
    <row r="294" spans="1:7" ht="18.75" customHeight="1">
      <c r="A294" s="67" t="s">
        <v>376</v>
      </c>
      <c r="B294" s="68">
        <v>0</v>
      </c>
      <c r="C294" s="68">
        <v>0</v>
      </c>
      <c r="D294" s="68">
        <v>0</v>
      </c>
      <c r="E294" s="68">
        <v>0</v>
      </c>
      <c r="F294" s="68">
        <v>0</v>
      </c>
      <c r="G294" s="68">
        <v>0</v>
      </c>
    </row>
    <row r="295" spans="1:7" ht="18.75" customHeight="1">
      <c r="A295" s="67" t="s">
        <v>377</v>
      </c>
      <c r="B295" s="68">
        <v>0</v>
      </c>
      <c r="C295" s="68">
        <v>0</v>
      </c>
      <c r="D295" s="68">
        <v>0</v>
      </c>
      <c r="E295" s="68">
        <v>0</v>
      </c>
      <c r="F295" s="68">
        <v>0</v>
      </c>
      <c r="G295" s="68">
        <v>0</v>
      </c>
    </row>
    <row r="296" spans="1:7" ht="18.75" customHeight="1">
      <c r="A296" s="67" t="s">
        <v>378</v>
      </c>
      <c r="B296" s="68">
        <v>0</v>
      </c>
      <c r="C296" s="68">
        <v>0</v>
      </c>
      <c r="D296" s="68">
        <v>0</v>
      </c>
      <c r="E296" s="68">
        <v>17171930145</v>
      </c>
      <c r="F296" s="68">
        <v>0</v>
      </c>
      <c r="G296" s="68">
        <v>652198567928</v>
      </c>
    </row>
    <row r="297" spans="1:7" ht="18.75" customHeight="1">
      <c r="A297" s="67" t="s">
        <v>379</v>
      </c>
      <c r="B297" s="68">
        <v>15969732819</v>
      </c>
      <c r="C297" s="68">
        <v>175001608</v>
      </c>
      <c r="D297" s="68">
        <v>0</v>
      </c>
      <c r="E297" s="68">
        <v>100414372767</v>
      </c>
      <c r="F297" s="68">
        <v>0</v>
      </c>
      <c r="G297" s="68">
        <v>739069594824</v>
      </c>
    </row>
    <row r="298" spans="1:7" ht="18.75" customHeight="1">
      <c r="A298" s="67" t="s">
        <v>380</v>
      </c>
      <c r="B298" s="68">
        <v>0</v>
      </c>
      <c r="C298" s="68">
        <v>0</v>
      </c>
      <c r="D298" s="68">
        <v>0</v>
      </c>
      <c r="E298" s="68">
        <v>0</v>
      </c>
      <c r="F298" s="68">
        <v>0</v>
      </c>
      <c r="G298" s="68">
        <v>0</v>
      </c>
    </row>
    <row r="299" spans="1:7" ht="18.75" customHeight="1">
      <c r="A299" s="67" t="s">
        <v>381</v>
      </c>
      <c r="B299" s="68">
        <v>232594601</v>
      </c>
      <c r="C299" s="68">
        <v>0</v>
      </c>
      <c r="D299" s="68">
        <v>0</v>
      </c>
      <c r="E299" s="68">
        <v>56976056227</v>
      </c>
      <c r="F299" s="68">
        <v>0</v>
      </c>
      <c r="G299" s="68">
        <v>679486543857</v>
      </c>
    </row>
    <row r="300" spans="1:7" ht="18.75" customHeight="1">
      <c r="A300" s="67" t="s">
        <v>255</v>
      </c>
      <c r="B300" s="68">
        <v>15737138218</v>
      </c>
      <c r="C300" s="68">
        <v>175001608</v>
      </c>
      <c r="D300" s="68">
        <v>0</v>
      </c>
      <c r="E300" s="68">
        <v>60610246685</v>
      </c>
      <c r="F300" s="68">
        <v>0</v>
      </c>
      <c r="G300" s="68">
        <v>711781618895</v>
      </c>
    </row>
    <row r="303" spans="1:3" ht="18.75" customHeight="1">
      <c r="A303" s="67" t="s">
        <v>174</v>
      </c>
      <c r="B303" s="67" t="s">
        <v>175</v>
      </c>
      <c r="C303" s="67" t="s">
        <v>176</v>
      </c>
    </row>
    <row r="304" spans="1:3" ht="18.75" customHeight="1">
      <c r="A304" s="67" t="s">
        <v>387</v>
      </c>
      <c r="B304" s="68">
        <v>0</v>
      </c>
      <c r="C304" s="68">
        <v>0</v>
      </c>
    </row>
    <row r="305" spans="1:3" ht="18.75" customHeight="1">
      <c r="A305" s="67" t="s">
        <v>388</v>
      </c>
      <c r="B305" s="68">
        <v>0</v>
      </c>
      <c r="C305" s="68">
        <v>633305749142</v>
      </c>
    </row>
    <row r="306" spans="1:3" ht="18.75" customHeight="1">
      <c r="A306" s="67" t="s">
        <v>389</v>
      </c>
      <c r="B306" s="68">
        <v>635000000000</v>
      </c>
      <c r="C306" s="68">
        <v>12967561891</v>
      </c>
    </row>
    <row r="307" spans="1:3" ht="18.75" customHeight="1">
      <c r="A307" s="67" t="s">
        <v>182</v>
      </c>
      <c r="B307" s="68">
        <v>635000000000</v>
      </c>
      <c r="C307" s="68">
        <v>646273311033</v>
      </c>
    </row>
    <row r="309" spans="1:2" ht="18.75" customHeight="1">
      <c r="A309" s="67" t="s">
        <v>390</v>
      </c>
      <c r="B309" s="67" t="s">
        <v>391</v>
      </c>
    </row>
    <row r="310" spans="1:3" ht="18.75" customHeight="1">
      <c r="A310" s="67" t="s">
        <v>392</v>
      </c>
      <c r="B310" s="67" t="s">
        <v>393</v>
      </c>
      <c r="C310" s="67" t="s">
        <v>174</v>
      </c>
    </row>
    <row r="311" spans="1:3" ht="18.75" customHeight="1">
      <c r="A311" s="67" t="s">
        <v>394</v>
      </c>
      <c r="B311" s="68">
        <v>0</v>
      </c>
      <c r="C311" s="68">
        <v>0</v>
      </c>
    </row>
    <row r="312" spans="1:3" ht="18.75" customHeight="1">
      <c r="A312" s="67" t="s">
        <v>395</v>
      </c>
      <c r="B312" s="68">
        <v>0</v>
      </c>
      <c r="C312" s="68">
        <v>0</v>
      </c>
    </row>
    <row r="313" spans="1:3" ht="18.75" customHeight="1">
      <c r="A313" s="67" t="s">
        <v>396</v>
      </c>
      <c r="B313" s="68">
        <v>635000000000</v>
      </c>
      <c r="C313" s="68">
        <v>642922960136</v>
      </c>
    </row>
    <row r="314" spans="1:3" ht="18.75" customHeight="1">
      <c r="A314" s="67" t="s">
        <v>397</v>
      </c>
      <c r="B314" s="68">
        <v>622277893029</v>
      </c>
      <c r="C314" s="68">
        <v>0</v>
      </c>
    </row>
    <row r="315" spans="1:3" ht="18.75" customHeight="1">
      <c r="A315" s="67" t="s">
        <v>398</v>
      </c>
      <c r="B315" s="68">
        <v>622277893029</v>
      </c>
      <c r="C315" s="68">
        <v>38015478</v>
      </c>
    </row>
    <row r="316" spans="1:3" ht="18.75" customHeight="1">
      <c r="A316" s="67" t="s">
        <v>399</v>
      </c>
      <c r="B316" s="68">
        <v>635000000000</v>
      </c>
      <c r="C316" s="68">
        <v>642884944658</v>
      </c>
    </row>
    <row r="317" spans="1:3" ht="18.75" customHeight="1">
      <c r="A317" s="67" t="s">
        <v>400</v>
      </c>
      <c r="B317" s="68">
        <v>0</v>
      </c>
      <c r="C317" s="68">
        <v>0</v>
      </c>
    </row>
    <row r="319" spans="1:5" ht="18.75" customHeight="1">
      <c r="A319" s="67" t="s">
        <v>401</v>
      </c>
      <c r="B319" s="67" t="s">
        <v>402</v>
      </c>
      <c r="C319" s="67" t="s">
        <v>403</v>
      </c>
      <c r="D319" s="67" t="s">
        <v>404</v>
      </c>
      <c r="E319" s="67" t="s">
        <v>405</v>
      </c>
    </row>
    <row r="321" spans="1:3" ht="18.75" customHeight="1">
      <c r="A321" s="67" t="s">
        <v>174</v>
      </c>
      <c r="B321" s="67" t="s">
        <v>175</v>
      </c>
      <c r="C321" s="67" t="s">
        <v>176</v>
      </c>
    </row>
    <row r="322" spans="1:3" ht="18.75" customHeight="1">
      <c r="A322" s="67" t="s">
        <v>406</v>
      </c>
      <c r="B322" s="68">
        <v>0</v>
      </c>
      <c r="C322" s="68">
        <v>0</v>
      </c>
    </row>
    <row r="323" spans="1:3" ht="18.75" customHeight="1">
      <c r="A323" s="67" t="s">
        <v>407</v>
      </c>
      <c r="B323" s="68">
        <v>0</v>
      </c>
      <c r="C323" s="68">
        <v>0</v>
      </c>
    </row>
    <row r="324" spans="1:3" ht="18.75" customHeight="1">
      <c r="A324" s="67" t="s">
        <v>408</v>
      </c>
      <c r="B324" s="68">
        <v>0</v>
      </c>
      <c r="C324" s="68">
        <v>0</v>
      </c>
    </row>
    <row r="325" spans="1:3" ht="18.75" customHeight="1">
      <c r="A325" s="67" t="s">
        <v>409</v>
      </c>
      <c r="B325" s="68">
        <v>0</v>
      </c>
      <c r="C325" s="68">
        <v>0</v>
      </c>
    </row>
    <row r="326" spans="1:3" ht="18.75" customHeight="1">
      <c r="A326" s="67" t="s">
        <v>410</v>
      </c>
      <c r="B326" s="68">
        <v>0</v>
      </c>
      <c r="C326" s="68">
        <v>0</v>
      </c>
    </row>
    <row r="327" spans="1:3" ht="18.75" customHeight="1">
      <c r="A327" s="67" t="s">
        <v>411</v>
      </c>
      <c r="B327" s="68">
        <v>0</v>
      </c>
      <c r="C327" s="68">
        <v>0</v>
      </c>
    </row>
    <row r="328" spans="1:3" ht="18.75" customHeight="1">
      <c r="A328" s="67" t="s">
        <v>409</v>
      </c>
      <c r="B328" s="68">
        <v>0</v>
      </c>
      <c r="C328" s="68">
        <v>0</v>
      </c>
    </row>
    <row r="329" spans="1:3" ht="18.75" customHeight="1">
      <c r="A329" s="67" t="s">
        <v>410</v>
      </c>
      <c r="B329" s="68">
        <v>0</v>
      </c>
      <c r="C329" s="68">
        <v>0</v>
      </c>
    </row>
    <row r="330" spans="1:3" ht="18.75" customHeight="1">
      <c r="A330" s="67" t="s">
        <v>412</v>
      </c>
      <c r="B330" s="68">
        <v>0</v>
      </c>
      <c r="C330" s="68">
        <v>0</v>
      </c>
    </row>
    <row r="331" spans="1:3" ht="18.75" customHeight="1">
      <c r="A331" s="67" t="s">
        <v>409</v>
      </c>
      <c r="B331" s="68">
        <v>0</v>
      </c>
      <c r="C331" s="68">
        <v>0</v>
      </c>
    </row>
    <row r="332" spans="1:3" ht="18.75" customHeight="1">
      <c r="A332" s="67" t="s">
        <v>410</v>
      </c>
      <c r="B332" s="68">
        <v>0</v>
      </c>
      <c r="C332" s="68">
        <v>0</v>
      </c>
    </row>
    <row r="334" ht="18.75" customHeight="1">
      <c r="A334" s="67" t="s">
        <v>413</v>
      </c>
    </row>
    <row r="335" spans="1:4" ht="18.75" customHeight="1">
      <c r="A335" s="67" t="s">
        <v>414</v>
      </c>
      <c r="B335" s="67" t="s">
        <v>174</v>
      </c>
      <c r="C335" s="67" t="s">
        <v>175</v>
      </c>
      <c r="D335" s="67" t="s">
        <v>176</v>
      </c>
    </row>
    <row r="336" spans="1:3" ht="18.75" customHeight="1">
      <c r="A336" s="67" t="s">
        <v>415</v>
      </c>
      <c r="B336" s="68">
        <v>15737138218</v>
      </c>
      <c r="C336" s="68">
        <v>0</v>
      </c>
    </row>
    <row r="337" spans="1:3" ht="18.75" customHeight="1">
      <c r="A337" s="67" t="s">
        <v>416</v>
      </c>
      <c r="B337" s="68">
        <v>175001608</v>
      </c>
      <c r="C337" s="68">
        <v>0</v>
      </c>
    </row>
    <row r="338" spans="1:3" ht="18.75" customHeight="1">
      <c r="A338" s="67" t="s">
        <v>417</v>
      </c>
      <c r="B338" s="68">
        <v>0</v>
      </c>
      <c r="C338" s="68">
        <v>0</v>
      </c>
    </row>
    <row r="340" ht="18.75" customHeight="1">
      <c r="A340" s="67" t="s">
        <v>418</v>
      </c>
    </row>
    <row r="341" ht="18.75" customHeight="1">
      <c r="A341" s="67" t="s">
        <v>419</v>
      </c>
    </row>
    <row r="342" spans="1:3" ht="18.75" customHeight="1">
      <c r="A342" s="67" t="s">
        <v>174</v>
      </c>
      <c r="B342" s="67" t="s">
        <v>175</v>
      </c>
      <c r="C342" s="67" t="s">
        <v>176</v>
      </c>
    </row>
    <row r="343" spans="1:3" ht="18.75" customHeight="1">
      <c r="A343" s="67" t="s">
        <v>420</v>
      </c>
      <c r="B343" s="68">
        <v>0</v>
      </c>
      <c r="C343" s="68">
        <v>0</v>
      </c>
    </row>
    <row r="344" spans="1:3" ht="18.75" customHeight="1">
      <c r="A344" s="67" t="s">
        <v>421</v>
      </c>
      <c r="B344" s="68">
        <v>0</v>
      </c>
      <c r="C344" s="68">
        <v>0</v>
      </c>
    </row>
    <row r="345" spans="1:3" ht="18.75" customHeight="1">
      <c r="A345" s="67" t="s">
        <v>422</v>
      </c>
      <c r="B345" s="68">
        <v>0</v>
      </c>
      <c r="C345" s="68">
        <v>0</v>
      </c>
    </row>
    <row r="346" spans="1:3" ht="18.75" customHeight="1">
      <c r="A346" s="67" t="s">
        <v>423</v>
      </c>
      <c r="B346" s="68">
        <v>0</v>
      </c>
      <c r="C346" s="68">
        <v>0</v>
      </c>
    </row>
    <row r="348" spans="1:3" ht="18.75" customHeight="1">
      <c r="A348" s="67" t="s">
        <v>424</v>
      </c>
      <c r="B348" s="68">
        <v>0</v>
      </c>
      <c r="C348" s="68">
        <v>0</v>
      </c>
    </row>
    <row r="349" spans="1:3" ht="18.75" customHeight="1">
      <c r="A349" s="67" t="s">
        <v>425</v>
      </c>
      <c r="B349" s="68">
        <v>0</v>
      </c>
      <c r="C349" s="68">
        <v>0</v>
      </c>
    </row>
    <row r="350" spans="1:3" ht="18.75" customHeight="1">
      <c r="A350" s="67" t="s">
        <v>426</v>
      </c>
      <c r="B350" s="68">
        <v>0</v>
      </c>
      <c r="C350" s="68">
        <v>0</v>
      </c>
    </row>
    <row r="351" spans="1:3" ht="18.75" customHeight="1">
      <c r="A351" s="67" t="s">
        <v>427</v>
      </c>
      <c r="B351" s="68">
        <v>0</v>
      </c>
      <c r="C351" s="68">
        <v>0</v>
      </c>
    </row>
    <row r="352" spans="1:3" ht="18.75" customHeight="1">
      <c r="A352" s="67" t="s">
        <v>428</v>
      </c>
      <c r="B352" s="68">
        <v>0</v>
      </c>
      <c r="C352" s="68">
        <v>0</v>
      </c>
    </row>
    <row r="353" spans="1:3" ht="18.75" customHeight="1">
      <c r="A353" s="67" t="s">
        <v>429</v>
      </c>
      <c r="B353" s="68">
        <v>0</v>
      </c>
      <c r="C353" s="68">
        <v>0</v>
      </c>
    </row>
    <row r="354" spans="1:3" ht="18.75" customHeight="1">
      <c r="A354" s="67" t="s">
        <v>430</v>
      </c>
      <c r="B354" s="68">
        <v>0</v>
      </c>
      <c r="C354" s="68">
        <v>0</v>
      </c>
    </row>
    <row r="357" spans="1:4" ht="18.75" customHeight="1">
      <c r="A357" s="67" t="s">
        <v>431</v>
      </c>
      <c r="B357" s="67" t="s">
        <v>432</v>
      </c>
      <c r="C357" s="67" t="s">
        <v>433</v>
      </c>
      <c r="D357" s="67" t="s">
        <v>174</v>
      </c>
    </row>
    <row r="358" spans="1:3" ht="18.75" customHeight="1">
      <c r="A358" s="67" t="s">
        <v>434</v>
      </c>
      <c r="B358" s="68">
        <v>170074061315</v>
      </c>
      <c r="C358" s="68">
        <v>136091958070</v>
      </c>
    </row>
    <row r="359" spans="1:3" ht="18.75" customHeight="1">
      <c r="A359" s="67" t="s">
        <v>435</v>
      </c>
      <c r="B359" s="68">
        <v>169984759315</v>
      </c>
      <c r="C359" s="68">
        <v>135935564070</v>
      </c>
    </row>
    <row r="360" spans="1:3" ht="18.75" customHeight="1">
      <c r="A360" s="67" t="s">
        <v>436</v>
      </c>
      <c r="B360" s="68">
        <v>89302000</v>
      </c>
      <c r="C360" s="68">
        <v>156394000</v>
      </c>
    </row>
    <row r="361" spans="1:3" ht="18.75" customHeight="1">
      <c r="A361" s="67" t="s">
        <v>300</v>
      </c>
      <c r="B361" s="68">
        <v>0</v>
      </c>
      <c r="C361" s="68">
        <v>0</v>
      </c>
    </row>
    <row r="362" spans="1:3" ht="18.75" customHeight="1">
      <c r="A362" s="67" t="s">
        <v>437</v>
      </c>
      <c r="B362" s="68">
        <v>0</v>
      </c>
      <c r="C362" s="68">
        <v>0</v>
      </c>
    </row>
    <row r="363" spans="1:3" ht="18.75" customHeight="1">
      <c r="A363" s="67" t="s">
        <v>438</v>
      </c>
      <c r="B363" s="68">
        <v>0</v>
      </c>
      <c r="C363" s="68">
        <v>0</v>
      </c>
    </row>
    <row r="364" spans="1:3" ht="18.75" customHeight="1">
      <c r="A364" s="67" t="s">
        <v>439</v>
      </c>
      <c r="B364" s="68">
        <v>0</v>
      </c>
      <c r="C364" s="68">
        <v>0</v>
      </c>
    </row>
    <row r="365" spans="1:3" ht="18.75" customHeight="1">
      <c r="A365" s="67" t="s">
        <v>440</v>
      </c>
      <c r="B365" s="68">
        <v>0</v>
      </c>
      <c r="C365" s="68">
        <v>0</v>
      </c>
    </row>
    <row r="366" spans="1:3" ht="18.75" customHeight="1">
      <c r="A366" s="67" t="s">
        <v>300</v>
      </c>
      <c r="B366" s="68">
        <v>0</v>
      </c>
      <c r="C366" s="68">
        <v>0</v>
      </c>
    </row>
    <row r="367" spans="1:3" ht="18.75" customHeight="1">
      <c r="A367" s="67" t="s">
        <v>441</v>
      </c>
      <c r="B367" s="68">
        <v>0</v>
      </c>
      <c r="C367" s="68">
        <v>0</v>
      </c>
    </row>
    <row r="368" spans="1:3" ht="18.75" customHeight="1">
      <c r="A368" s="67" t="s">
        <v>442</v>
      </c>
      <c r="B368" s="68">
        <v>0</v>
      </c>
      <c r="C368" s="68">
        <v>0</v>
      </c>
    </row>
    <row r="369" spans="1:3" ht="18.75" customHeight="1">
      <c r="A369" s="67" t="s">
        <v>443</v>
      </c>
      <c r="B369" s="68">
        <v>0</v>
      </c>
      <c r="C369" s="68">
        <v>0</v>
      </c>
    </row>
    <row r="370" spans="1:3" ht="18.75" customHeight="1">
      <c r="A370" s="67" t="s">
        <v>444</v>
      </c>
      <c r="B370" s="68">
        <v>0</v>
      </c>
      <c r="C370" s="68">
        <v>0</v>
      </c>
    </row>
    <row r="371" spans="1:3" ht="18.75" customHeight="1">
      <c r="A371" s="67" t="s">
        <v>445</v>
      </c>
      <c r="B371" s="68">
        <v>0</v>
      </c>
      <c r="C371" s="68">
        <v>0</v>
      </c>
    </row>
    <row r="372" spans="1:3" ht="18.75" customHeight="1">
      <c r="A372" s="67" t="s">
        <v>446</v>
      </c>
      <c r="B372" s="68">
        <v>0</v>
      </c>
      <c r="C372" s="68">
        <v>0</v>
      </c>
    </row>
    <row r="373" spans="1:3" ht="18.75" customHeight="1">
      <c r="A373" s="67" t="s">
        <v>447</v>
      </c>
      <c r="B373" s="68">
        <v>170074061315</v>
      </c>
      <c r="C373" s="68">
        <v>136091958070</v>
      </c>
    </row>
    <row r="374" spans="1:3" ht="18.75" customHeight="1">
      <c r="A374" s="67" t="s">
        <v>300</v>
      </c>
      <c r="B374" s="68">
        <v>0</v>
      </c>
      <c r="C374" s="68">
        <v>0</v>
      </c>
    </row>
    <row r="375" spans="1:3" ht="18.75" customHeight="1">
      <c r="A375" s="67" t="s">
        <v>448</v>
      </c>
      <c r="B375" s="68">
        <v>169984759315</v>
      </c>
      <c r="C375" s="68">
        <v>135935564070</v>
      </c>
    </row>
    <row r="376" spans="1:3" ht="18.75" customHeight="1">
      <c r="A376" s="67" t="s">
        <v>449</v>
      </c>
      <c r="B376" s="68">
        <v>89302000</v>
      </c>
      <c r="C376" s="68">
        <v>156394000</v>
      </c>
    </row>
    <row r="378" spans="1:3" ht="18.75" customHeight="1">
      <c r="A378" s="67" t="s">
        <v>450</v>
      </c>
      <c r="B378" s="68">
        <v>0</v>
      </c>
      <c r="C378" s="68">
        <v>0</v>
      </c>
    </row>
    <row r="379" spans="1:3" ht="18.75" customHeight="1">
      <c r="A379" s="67" t="s">
        <v>451</v>
      </c>
      <c r="B379" s="68">
        <v>78755551811</v>
      </c>
      <c r="C379" s="68">
        <v>77911022140</v>
      </c>
    </row>
    <row r="380" spans="1:3" ht="18.75" customHeight="1">
      <c r="A380" s="67" t="s">
        <v>452</v>
      </c>
      <c r="B380" s="68">
        <v>0</v>
      </c>
      <c r="C380" s="68">
        <v>0</v>
      </c>
    </row>
    <row r="381" spans="1:3" ht="18.75" customHeight="1">
      <c r="A381" s="67" t="s">
        <v>453</v>
      </c>
      <c r="B381" s="68">
        <v>0</v>
      </c>
      <c r="C381" s="68">
        <v>0</v>
      </c>
    </row>
    <row r="382" spans="1:3" ht="18.75" customHeight="1">
      <c r="A382" s="67" t="s">
        <v>454</v>
      </c>
      <c r="B382" s="68">
        <v>0</v>
      </c>
      <c r="C382" s="68">
        <v>0</v>
      </c>
    </row>
    <row r="383" spans="1:3" ht="18.75" customHeight="1">
      <c r="A383" s="67" t="s">
        <v>455</v>
      </c>
      <c r="B383" s="68">
        <v>0</v>
      </c>
      <c r="C383" s="68">
        <v>0</v>
      </c>
    </row>
    <row r="384" spans="1:3" ht="18.75" customHeight="1">
      <c r="A384" s="67" t="s">
        <v>456</v>
      </c>
      <c r="B384" s="68">
        <v>0</v>
      </c>
      <c r="C384" s="68">
        <v>0</v>
      </c>
    </row>
    <row r="385" spans="1:3" ht="18.75" customHeight="1">
      <c r="A385" s="67" t="s">
        <v>457</v>
      </c>
      <c r="B385" s="68">
        <v>0</v>
      </c>
      <c r="C385" s="68">
        <v>0</v>
      </c>
    </row>
    <row r="386" spans="1:3" ht="18.75" customHeight="1">
      <c r="A386" s="67" t="s">
        <v>458</v>
      </c>
      <c r="B386" s="68">
        <v>0</v>
      </c>
      <c r="C386" s="68">
        <v>0</v>
      </c>
    </row>
    <row r="387" spans="1:3" ht="18.75" customHeight="1">
      <c r="A387" s="67" t="s">
        <v>182</v>
      </c>
      <c r="B387" s="68">
        <v>78755551811</v>
      </c>
      <c r="C387" s="68">
        <v>77911022140</v>
      </c>
    </row>
    <row r="389" spans="1:3" ht="18.75" customHeight="1">
      <c r="A389" s="67" t="s">
        <v>459</v>
      </c>
      <c r="B389" s="68">
        <v>0</v>
      </c>
      <c r="C389" s="68">
        <v>0</v>
      </c>
    </row>
    <row r="390" spans="1:3" ht="18.75" customHeight="1">
      <c r="A390" s="67" t="s">
        <v>460</v>
      </c>
      <c r="B390" s="68">
        <v>1652535512</v>
      </c>
      <c r="C390" s="68">
        <v>371565056</v>
      </c>
    </row>
    <row r="391" spans="1:3" ht="18.75" customHeight="1">
      <c r="A391" s="67" t="s">
        <v>461</v>
      </c>
      <c r="B391" s="68">
        <v>0</v>
      </c>
      <c r="C391" s="68">
        <v>0</v>
      </c>
    </row>
    <row r="392" spans="1:3" ht="18.75" customHeight="1">
      <c r="A392" s="67" t="s">
        <v>462</v>
      </c>
      <c r="B392" s="68">
        <v>0</v>
      </c>
      <c r="C392" s="68">
        <v>0</v>
      </c>
    </row>
    <row r="393" spans="1:3" ht="18.75" customHeight="1">
      <c r="A393" s="67" t="s">
        <v>463</v>
      </c>
      <c r="B393" s="68">
        <v>0</v>
      </c>
      <c r="C393" s="68">
        <v>0</v>
      </c>
    </row>
    <row r="394" spans="1:3" ht="18.75" customHeight="1">
      <c r="A394" s="67" t="s">
        <v>464</v>
      </c>
      <c r="B394" s="68">
        <v>11936130</v>
      </c>
      <c r="C394" s="68">
        <v>11197691</v>
      </c>
    </row>
    <row r="395" spans="1:3" ht="18.75" customHeight="1">
      <c r="A395" s="67" t="s">
        <v>465</v>
      </c>
      <c r="B395" s="68">
        <v>0</v>
      </c>
      <c r="C395" s="68">
        <v>0</v>
      </c>
    </row>
    <row r="396" spans="1:3" ht="18.75" customHeight="1">
      <c r="A396" s="67" t="s">
        <v>466</v>
      </c>
      <c r="B396" s="68">
        <v>0</v>
      </c>
      <c r="C396" s="68">
        <v>0</v>
      </c>
    </row>
    <row r="397" spans="1:3" ht="18.75" customHeight="1">
      <c r="A397" s="67" t="s">
        <v>467</v>
      </c>
      <c r="B397" s="68">
        <v>0</v>
      </c>
      <c r="C397" s="68">
        <v>384000</v>
      </c>
    </row>
    <row r="398" spans="1:3" ht="18.75" customHeight="1">
      <c r="A398" s="67" t="s">
        <v>182</v>
      </c>
      <c r="B398" s="68">
        <v>1664471642</v>
      </c>
      <c r="C398" s="68">
        <v>383146747</v>
      </c>
    </row>
    <row r="400" spans="1:3" ht="18.75" customHeight="1">
      <c r="A400" s="67" t="s">
        <v>468</v>
      </c>
      <c r="B400" s="68">
        <v>0</v>
      </c>
      <c r="C400" s="68">
        <v>0</v>
      </c>
    </row>
    <row r="401" spans="1:3" ht="18.75" customHeight="1">
      <c r="A401" s="67" t="s">
        <v>469</v>
      </c>
      <c r="B401" s="68">
        <v>414149645</v>
      </c>
      <c r="C401" s="68">
        <v>226000001</v>
      </c>
    </row>
    <row r="402" spans="1:3" ht="18.75" customHeight="1">
      <c r="A402" s="67" t="s">
        <v>470</v>
      </c>
      <c r="B402" s="68">
        <v>0</v>
      </c>
      <c r="C402" s="68">
        <v>0</v>
      </c>
    </row>
    <row r="403" spans="1:3" ht="18.75" customHeight="1">
      <c r="A403" s="67" t="s">
        <v>471</v>
      </c>
      <c r="B403" s="68">
        <v>0</v>
      </c>
      <c r="C403" s="68">
        <v>0</v>
      </c>
    </row>
    <row r="404" spans="1:3" ht="18.75" customHeight="1">
      <c r="A404" s="67" t="s">
        <v>472</v>
      </c>
      <c r="B404" s="68">
        <v>0</v>
      </c>
      <c r="C404" s="68">
        <v>0</v>
      </c>
    </row>
    <row r="405" spans="1:3" ht="18.75" customHeight="1">
      <c r="A405" s="67" t="s">
        <v>473</v>
      </c>
      <c r="B405" s="68">
        <v>0</v>
      </c>
      <c r="C405" s="68">
        <v>136234104</v>
      </c>
    </row>
    <row r="406" spans="1:3" ht="18.75" customHeight="1">
      <c r="A406" s="67" t="s">
        <v>474</v>
      </c>
      <c r="B406" s="68">
        <v>0</v>
      </c>
      <c r="C406" s="68">
        <v>0</v>
      </c>
    </row>
    <row r="407" spans="1:3" ht="18.75" customHeight="1">
      <c r="A407" s="67" t="s">
        <v>475</v>
      </c>
      <c r="B407" s="68">
        <v>0</v>
      </c>
      <c r="C407" s="68">
        <v>0</v>
      </c>
    </row>
    <row r="408" spans="1:3" ht="18.75" customHeight="1">
      <c r="A408" s="67" t="s">
        <v>476</v>
      </c>
      <c r="B408" s="68">
        <v>0</v>
      </c>
      <c r="C408" s="68">
        <v>0</v>
      </c>
    </row>
    <row r="409" spans="1:3" ht="18.75" customHeight="1">
      <c r="A409" s="67" t="s">
        <v>182</v>
      </c>
      <c r="B409" s="68">
        <v>414149645</v>
      </c>
      <c r="C409" s="68">
        <v>362234105</v>
      </c>
    </row>
    <row r="411" spans="1:3" ht="18.75" customHeight="1">
      <c r="A411" s="67" t="s">
        <v>477</v>
      </c>
      <c r="B411" s="68">
        <v>0</v>
      </c>
      <c r="C411" s="68">
        <v>0</v>
      </c>
    </row>
    <row r="412" spans="1:3" ht="18.75" customHeight="1">
      <c r="A412" s="67" t="s">
        <v>478</v>
      </c>
      <c r="B412" s="68">
        <v>0</v>
      </c>
      <c r="C412" s="68">
        <v>0</v>
      </c>
    </row>
    <row r="413" spans="1:3" ht="18.75" customHeight="1">
      <c r="A413" s="67" t="s">
        <v>479</v>
      </c>
      <c r="B413" s="68">
        <v>0</v>
      </c>
      <c r="C413" s="68">
        <v>0</v>
      </c>
    </row>
    <row r="414" spans="1:3" ht="18.75" customHeight="1">
      <c r="A414" s="67" t="s">
        <v>480</v>
      </c>
      <c r="B414" s="68">
        <v>0</v>
      </c>
      <c r="C414" s="68">
        <v>0</v>
      </c>
    </row>
    <row r="415" spans="1:3" ht="18.75" customHeight="1">
      <c r="A415" s="67" t="s">
        <v>481</v>
      </c>
      <c r="B415" s="68">
        <v>0</v>
      </c>
      <c r="C415" s="68">
        <v>0</v>
      </c>
    </row>
    <row r="416" spans="1:3" ht="18.75" customHeight="1">
      <c r="A416" s="67" t="s">
        <v>482</v>
      </c>
      <c r="B416" s="68">
        <v>0</v>
      </c>
      <c r="C416" s="68">
        <v>0</v>
      </c>
    </row>
    <row r="417" spans="1:3" ht="18.75" customHeight="1">
      <c r="A417" s="67" t="s">
        <v>483</v>
      </c>
      <c r="B417" s="68">
        <v>0</v>
      </c>
      <c r="C417" s="68">
        <v>0</v>
      </c>
    </row>
    <row r="418" spans="1:3" ht="18.75" customHeight="1">
      <c r="A418" s="67" t="s">
        <v>484</v>
      </c>
      <c r="B418" s="68">
        <v>0</v>
      </c>
      <c r="C418" s="68">
        <v>0</v>
      </c>
    </row>
    <row r="419" spans="1:3" ht="18.75" customHeight="1">
      <c r="A419" s="67" t="s">
        <v>485</v>
      </c>
      <c r="B419" s="68">
        <v>0</v>
      </c>
      <c r="C419" s="68">
        <v>0</v>
      </c>
    </row>
    <row r="420" spans="1:3" ht="18.75" customHeight="1">
      <c r="A420" s="67" t="s">
        <v>486</v>
      </c>
      <c r="B420" s="68">
        <v>0</v>
      </c>
      <c r="C420" s="68">
        <v>0</v>
      </c>
    </row>
    <row r="421" spans="1:3" ht="18.75" customHeight="1">
      <c r="A421" s="67" t="s">
        <v>487</v>
      </c>
      <c r="B421" s="68">
        <v>0</v>
      </c>
      <c r="C421" s="68">
        <v>0</v>
      </c>
    </row>
    <row r="423" spans="1:3" ht="18.75" customHeight="1">
      <c r="A423" s="67" t="s">
        <v>488</v>
      </c>
      <c r="B423" s="68">
        <v>0</v>
      </c>
      <c r="C423" s="68">
        <v>0</v>
      </c>
    </row>
    <row r="424" spans="1:3" ht="18.75" customHeight="1">
      <c r="A424" s="67" t="s">
        <v>489</v>
      </c>
      <c r="B424" s="68">
        <v>1325993885</v>
      </c>
      <c r="C424" s="68">
        <v>1838186166</v>
      </c>
    </row>
    <row r="425" spans="1:3" ht="18.75" customHeight="1">
      <c r="A425" s="67" t="s">
        <v>490</v>
      </c>
      <c r="B425" s="68">
        <v>7532776051</v>
      </c>
      <c r="C425" s="68">
        <v>6974583233</v>
      </c>
    </row>
    <row r="426" spans="1:3" ht="18.75" customHeight="1">
      <c r="A426" s="67" t="s">
        <v>491</v>
      </c>
      <c r="B426" s="68">
        <v>66063584104</v>
      </c>
      <c r="C426" s="68">
        <v>66551593493</v>
      </c>
    </row>
    <row r="427" spans="1:3" ht="18.75" customHeight="1">
      <c r="A427" s="67" t="s">
        <v>492</v>
      </c>
      <c r="B427" s="68">
        <v>2451631491</v>
      </c>
      <c r="C427" s="68">
        <v>1318151553</v>
      </c>
    </row>
    <row r="428" spans="1:3" ht="18.75" customHeight="1">
      <c r="A428" s="67" t="s">
        <v>493</v>
      </c>
      <c r="B428" s="68">
        <v>9068643640</v>
      </c>
      <c r="C428" s="68">
        <v>8773446326</v>
      </c>
    </row>
    <row r="429" spans="1:3" ht="18.75" customHeight="1">
      <c r="A429" s="67" t="s">
        <v>182</v>
      </c>
      <c r="B429" s="68">
        <v>86442629171</v>
      </c>
      <c r="C429" s="68">
        <v>85455960771</v>
      </c>
    </row>
    <row r="432" spans="1:5" ht="18.75" customHeight="1">
      <c r="A432" s="67" t="s">
        <v>494</v>
      </c>
      <c r="B432" s="67" t="s">
        <v>495</v>
      </c>
      <c r="C432" s="67" t="s">
        <v>496</v>
      </c>
      <c r="D432" s="67" t="s">
        <v>497</v>
      </c>
      <c r="E432" s="67" t="s">
        <v>174</v>
      </c>
    </row>
    <row r="433" spans="1:3" ht="18.75" customHeight="1">
      <c r="A433" s="67" t="s">
        <v>498</v>
      </c>
      <c r="B433" s="68">
        <v>0</v>
      </c>
      <c r="C433" s="68">
        <v>0</v>
      </c>
    </row>
    <row r="434" spans="1:3" ht="18.75" customHeight="1">
      <c r="A434" s="67" t="s">
        <v>499</v>
      </c>
      <c r="B434" s="68">
        <v>0</v>
      </c>
      <c r="C434" s="68">
        <v>0</v>
      </c>
    </row>
    <row r="435" spans="1:3" ht="18.75" customHeight="1">
      <c r="A435" s="67" t="s">
        <v>500</v>
      </c>
      <c r="B435" s="68">
        <v>0</v>
      </c>
      <c r="C435" s="68">
        <v>0</v>
      </c>
    </row>
    <row r="437" spans="1:2" ht="18.75" customHeight="1">
      <c r="A437" s="67" t="s">
        <v>501</v>
      </c>
      <c r="B437" s="67" t="s">
        <v>502</v>
      </c>
    </row>
    <row r="438" ht="18.75" customHeight="1">
      <c r="A438" s="67" t="s">
        <v>503</v>
      </c>
    </row>
    <row r="439" ht="18.75" customHeight="1">
      <c r="A439" s="67" t="s">
        <v>504</v>
      </c>
    </row>
    <row r="440" ht="18.75" customHeight="1">
      <c r="A440" s="67" t="s">
        <v>505</v>
      </c>
    </row>
    <row r="441" ht="18.75" customHeight="1">
      <c r="A441" s="67" t="s">
        <v>506</v>
      </c>
    </row>
    <row r="442" ht="18.75" customHeight="1">
      <c r="A442" s="67" t="s">
        <v>507</v>
      </c>
    </row>
    <row r="443" ht="18.75" customHeight="1">
      <c r="A443" s="67" t="s">
        <v>508</v>
      </c>
    </row>
    <row r="444" spans="1:5" ht="18.75" customHeight="1">
      <c r="A444" s="67" t="s">
        <v>509</v>
      </c>
      <c r="B444" s="67" t="s">
        <v>510</v>
      </c>
      <c r="C444" s="67" t="s">
        <v>511</v>
      </c>
      <c r="D444" s="67" t="s">
        <v>512</v>
      </c>
      <c r="E444" s="67" t="s">
        <v>513</v>
      </c>
    </row>
    <row r="445" spans="1:3" ht="18.75" customHeight="1">
      <c r="A445" s="67" t="s">
        <v>514</v>
      </c>
      <c r="B445" s="67" t="s">
        <v>522</v>
      </c>
      <c r="C445" s="67" t="s">
        <v>515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minhht</dc:creator>
  <cp:keywords/>
  <dc:description/>
  <cp:lastModifiedBy>toannh</cp:lastModifiedBy>
  <cp:lastPrinted>2008-01-24T07:14:57Z</cp:lastPrinted>
  <dcterms:created xsi:type="dcterms:W3CDTF">2006-10-09T01:47:47Z</dcterms:created>
  <dcterms:modified xsi:type="dcterms:W3CDTF">2008-01-30T01:58:23Z</dcterms:modified>
  <cp:category/>
  <cp:version/>
  <cp:contentType/>
  <cp:contentStatus/>
</cp:coreProperties>
</file>